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0" activeTab="4"/>
  </bookViews>
  <sheets>
    <sheet name="прил1" sheetId="18" r:id="rId1"/>
    <sheet name="прил2" sheetId="19" r:id="rId2"/>
    <sheet name="прил3" sheetId="20" r:id="rId3"/>
    <sheet name="прил4" sheetId="21" r:id="rId4"/>
    <sheet name="прил 5" sheetId="22" r:id="rId5"/>
  </sheets>
  <definedNames>
    <definedName name="_xlnm._FilterDatabase" localSheetId="1" hidden="1">прил2!$A$19:$U$681</definedName>
    <definedName name="_xlnm._FilterDatabase" localSheetId="2" hidden="1">прил3!$A$19:$AB$690</definedName>
    <definedName name="_xlnm.Print_Titles" localSheetId="1">прил2!$17:$19</definedName>
    <definedName name="_xlnm.Print_Titles" localSheetId="2">прил3!$17:$19</definedName>
    <definedName name="_xlnm.Print_Titles" localSheetId="3">прил4!$19:$21</definedName>
    <definedName name="к_Решению_Думы__О_бюджете_Черемховского">#REF!</definedName>
    <definedName name="_xlnm.Print_Area" localSheetId="0">прил1!$A$1:$E$78</definedName>
    <definedName name="_xlnm.Print_Area" localSheetId="1">прил2!$A$1:$G$684</definedName>
    <definedName name="_xlnm.Print_Area" localSheetId="2">прил3!$A$1:$I$690</definedName>
    <definedName name="_xlnm.Print_Area" localSheetId="3">прил4!$A$1:$F$70</definedName>
  </definedNames>
  <calcPr calcId="124519" iterate="1"/>
</workbook>
</file>

<file path=xl/calcChain.xml><?xml version="1.0" encoding="utf-8"?>
<calcChain xmlns="http://schemas.openxmlformats.org/spreadsheetml/2006/main">
  <c r="E38" i="22"/>
  <c r="E37" s="1"/>
  <c r="E36" s="1"/>
  <c r="E35" s="1"/>
  <c r="E34"/>
  <c r="E33" s="1"/>
  <c r="E32" s="1"/>
  <c r="E31" s="1"/>
  <c r="D34"/>
  <c r="D33" s="1"/>
  <c r="D32" s="1"/>
  <c r="D31" s="1"/>
  <c r="D38"/>
  <c r="C34"/>
  <c r="C33" s="1"/>
  <c r="C32" s="1"/>
  <c r="C31" s="1"/>
  <c r="E45"/>
  <c r="E44" s="1"/>
  <c r="E40" s="1"/>
  <c r="D45"/>
  <c r="D44" s="1"/>
  <c r="D40" s="1"/>
  <c r="C45"/>
  <c r="C44" s="1"/>
  <c r="C40" s="1"/>
  <c r="D37"/>
  <c r="D36" s="1"/>
  <c r="D35" s="1"/>
  <c r="C37"/>
  <c r="C36" s="1"/>
  <c r="C35" s="1"/>
  <c r="E28"/>
  <c r="D28"/>
  <c r="C28"/>
  <c r="E26"/>
  <c r="D26"/>
  <c r="C26"/>
  <c r="E23"/>
  <c r="D23"/>
  <c r="C23"/>
  <c r="E21"/>
  <c r="E20" s="1"/>
  <c r="D21"/>
  <c r="C21"/>
  <c r="E25" l="1"/>
  <c r="C25"/>
  <c r="D20"/>
  <c r="D25"/>
  <c r="C30"/>
  <c r="C20"/>
  <c r="E30"/>
  <c r="D30"/>
  <c r="D19" l="1"/>
  <c r="E19"/>
  <c r="C19"/>
  <c r="F65" i="21"/>
  <c r="E65"/>
  <c r="D65"/>
  <c r="F63"/>
  <c r="E63"/>
  <c r="D63"/>
  <c r="F61"/>
  <c r="E61"/>
  <c r="D61"/>
  <c r="F59"/>
  <c r="E59"/>
  <c r="D59"/>
  <c r="F54"/>
  <c r="E54"/>
  <c r="D54"/>
  <c r="F51"/>
  <c r="E51"/>
  <c r="D51"/>
  <c r="F44"/>
  <c r="E44"/>
  <c r="D44"/>
  <c r="F42"/>
  <c r="E42"/>
  <c r="D42"/>
  <c r="F39"/>
  <c r="E39"/>
  <c r="D39"/>
  <c r="F35"/>
  <c r="F68" s="1"/>
  <c r="E35"/>
  <c r="D35"/>
  <c r="F33"/>
  <c r="E33"/>
  <c r="D33"/>
  <c r="F31"/>
  <c r="E31"/>
  <c r="D31"/>
  <c r="F22"/>
  <c r="E22"/>
  <c r="E68" s="1"/>
  <c r="D22"/>
  <c r="D68" s="1"/>
  <c r="I688" i="20"/>
  <c r="H688"/>
  <c r="I250"/>
  <c r="H250"/>
  <c r="G681" i="19"/>
  <c r="F681"/>
  <c r="C64" i="18"/>
  <c r="C59" s="1"/>
  <c r="D59"/>
  <c r="E59"/>
  <c r="D64"/>
  <c r="E74" l="1"/>
  <c r="D74"/>
  <c r="C74"/>
  <c r="E72"/>
  <c r="D72"/>
  <c r="C72"/>
  <c r="E69"/>
  <c r="D69"/>
  <c r="C69"/>
  <c r="E65"/>
  <c r="D65"/>
  <c r="C65"/>
  <c r="E56"/>
  <c r="D56"/>
  <c r="C56" l="1"/>
  <c r="E55"/>
  <c r="D55"/>
  <c r="C55" l="1"/>
  <c r="E54" s="1"/>
  <c r="E52"/>
  <c r="D52"/>
  <c r="C52"/>
  <c r="E51"/>
  <c r="D51"/>
  <c r="C51"/>
  <c r="E49"/>
  <c r="E48" s="1"/>
  <c r="D49"/>
  <c r="D48" s="1"/>
  <c r="C49"/>
  <c r="D54" l="1"/>
  <c r="C54"/>
  <c r="C48"/>
  <c r="E46"/>
  <c r="D46"/>
  <c r="C46"/>
  <c r="E43"/>
  <c r="D43"/>
  <c r="C43"/>
  <c r="E37"/>
  <c r="D37"/>
  <c r="C37"/>
  <c r="E35"/>
  <c r="D35"/>
  <c r="C35"/>
  <c r="E33"/>
  <c r="D33"/>
  <c r="C33"/>
  <c r="E28"/>
  <c r="D28"/>
  <c r="C28" l="1"/>
  <c r="E26"/>
  <c r="D26"/>
  <c r="C26"/>
  <c r="E24"/>
  <c r="E23" s="1"/>
  <c r="E76" s="1"/>
  <c r="D24"/>
  <c r="D23" s="1"/>
  <c r="D76" s="1"/>
  <c r="C24"/>
  <c r="C23" l="1"/>
  <c r="C76" s="1"/>
</calcChain>
</file>

<file path=xl/sharedStrings.xml><?xml version="1.0" encoding="utf-8"?>
<sst xmlns="http://schemas.openxmlformats.org/spreadsheetml/2006/main" count="4249" uniqueCount="738">
  <si>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</si>
  <si>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</si>
  <si>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</si>
  <si>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</si>
  <si>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</si>
  <si>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</si>
  <si>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</si>
  <si>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</si>
  <si>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</si>
  <si>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</si>
  <si>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</si>
  <si>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</si>
  <si>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</si>
  <si>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</si>
  <si>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</si>
  <si>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</si>
  <si>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</si>
  <si>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</si>
  <si>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</si>
  <si>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</si>
  <si>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</si>
  <si>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</si>
  <si>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</si>
  <si>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</si>
  <si>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</si>
  <si>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</si>
  <si>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</si>
  <si>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</si>
  <si>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</si>
  <si>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</si>
  <si>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</si>
  <si>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</si>
  <si>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</si>
  <si>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</si>
  <si>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</si>
  <si>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</si>
  <si>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</si>
  <si>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</si>
  <si>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</si>
  <si>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</si>
  <si>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</si>
  <si>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</si>
  <si>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</si>
  <si>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</si>
  <si>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</si>
  <si>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</si>
  <si>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</si>
  <si>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</si>
  <si>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</si>
  <si>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</si>
  <si>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</si>
  <si>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</si>
  <si>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</si>
  <si>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</si>
  <si>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</si>
  <si>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</si>
  <si>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</si>
  <si>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</si>
  <si>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</si>
  <si>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</si>
  <si>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</si>
  <si>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</si>
  <si>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</si>
  <si>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</si>
  <si>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</si>
  <si>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</si>
  <si>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</si>
  <si>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</si>
  <si>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</si>
  <si>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</si>
  <si>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</si>
  <si>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</si>
  <si>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</si>
  <si>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</si>
  <si>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</si>
  <si>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</si>
  <si>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</si>
  <si>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</si>
  <si>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</si>
  <si>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</si>
  <si>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</si>
  <si>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</si>
  <si>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</si>
  <si>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</si>
  <si>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</si>
  <si>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</si>
  <si>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</si>
  <si>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000 2 07 05020 00 0000 180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</si>
  <si>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</si>
  <si>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</si>
  <si>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</si>
  <si>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в связи с применением патентной системы налогообложения</t>
  </si>
  <si>
    <t>000 1 05 04000 02 0000 110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</si>
  <si>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</si>
  <si>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</si>
  <si>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Субсидия бюджетам муниципальных районов на поддержку отрасли культуры</t>
  </si>
  <si>
    <t>000 202 25519 00 0000 150</t>
  </si>
  <si>
    <t>ВОЗВРАТ ОТСТАКОВ СУБСИДИЙ И СУБВЕНЦИЙ</t>
  </si>
  <si>
    <t>000 2 19 00000 00 0000 000</t>
  </si>
  <si>
    <t>000 2 19 60010 05 0000 150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</si>
  <si>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</si>
  <si>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</si>
  <si>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Платежи в целях возмещения причиненного ущерба (убытков)</t>
  </si>
  <si>
    <t>000 1 16 10000 00 0000 140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</si>
  <si>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</si>
  <si>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</si>
  <si>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 xml:space="preserve">Прогноз на </t>
  </si>
  <si>
    <t>Субсидии на реализацию мероприятий по модернизации школьных систем образования</t>
  </si>
  <si>
    <t>000 202 25750 00 0000 150</t>
  </si>
  <si>
    <t>000 202 27110 00 0000 150</t>
  </si>
  <si>
    <t>Субсидии бюджетам муниципальных районов на софинансирование создания и (или) модернизации инфраструктуры в сфере культуры региональной (муниципальной) собственности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</si>
  <si>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</si>
  <si>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</si>
  <si>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2023 год и плановый период 2024 и 2025 </t>
  </si>
  <si>
    <t>Наименование показателя</t>
  </si>
  <si>
    <t>Код</t>
  </si>
  <si>
    <t>Сумма, тыс. руб.</t>
  </si>
  <si>
    <t>целевой статьи</t>
  </si>
  <si>
    <t>вида расходов</t>
  </si>
  <si>
    <t>раздела, подраздела</t>
  </si>
  <si>
    <t>2023 год</t>
  </si>
  <si>
    <t>2024 год</t>
  </si>
  <si>
    <t>2025 год</t>
  </si>
  <si>
    <t xml:space="preserve">Муниципальная программа "Развитие образования Черемховского района" </t>
  </si>
  <si>
    <t>6100000000</t>
  </si>
  <si>
    <t/>
  </si>
  <si>
    <t xml:space="preserve">Подпрограмма "Развитие дошкольного, общего и дополнительного образования" 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</si>
  <si>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</si>
  <si>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</si>
  <si>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</si>
  <si>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</si>
  <si>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</si>
  <si>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</si>
  <si>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</si>
  <si>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</si>
  <si>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</si>
  <si>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</si>
  <si>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</si>
  <si>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</si>
  <si>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</si>
  <si>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</si>
  <si>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</si>
  <si>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</si>
  <si>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</si>
  <si>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</si>
  <si>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</si>
  <si>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</si>
  <si>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</si>
  <si>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</si>
  <si>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61101S2949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</si>
  <si>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</si>
  <si>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</si>
  <si>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</si>
  <si>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</si>
  <si>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Капитальный ремонт учреждений образования, культуры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</si>
  <si>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</si>
  <si>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</si>
  <si>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</si>
  <si>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</si>
  <si>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</si>
  <si>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</si>
  <si>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</si>
  <si>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</si>
  <si>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</si>
  <si>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</si>
  <si>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</si>
  <si>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</si>
  <si>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</si>
  <si>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</si>
  <si>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</si>
  <si>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</si>
  <si>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</si>
  <si>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</si>
  <si>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</si>
  <si>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</si>
  <si>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</si>
  <si>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</si>
  <si>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</si>
  <si>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</si>
  <si>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</si>
  <si>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Реализация мероприятий по модернизации школьных систем образования</t>
  </si>
  <si>
    <t>61102L7500</t>
  </si>
  <si>
    <t>Мероприятия по капитальному ремонту образовательных организаций</t>
  </si>
  <si>
    <t>61102S2050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</si>
  <si>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</si>
  <si>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</si>
  <si>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61102S2949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</si>
  <si>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</si>
  <si>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</si>
  <si>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</si>
  <si>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</si>
  <si>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</si>
  <si>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</si>
  <si>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</si>
  <si>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</si>
  <si>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</si>
  <si>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</si>
  <si>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</si>
  <si>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61103S2972</t>
  </si>
  <si>
    <t xml:space="preserve">Подпрограмма "Обеспечение реализации муниципальной программы и прочие мероприятия в области образования" 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</si>
  <si>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</si>
  <si>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</si>
  <si>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</si>
  <si>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</si>
  <si>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</si>
  <si>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</si>
  <si>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</si>
  <si>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</si>
  <si>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61201S2972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</si>
  <si>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</si>
  <si>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</si>
  <si>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</si>
  <si>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</si>
  <si>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</si>
  <si>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</si>
  <si>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</si>
  <si>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</si>
  <si>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</si>
  <si>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</si>
  <si>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</si>
  <si>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</si>
  <si>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</si>
  <si>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Реализация инициативных проектов Черемховского районного муниципального образования</t>
  </si>
  <si>
    <t>6120600000</t>
  </si>
  <si>
    <t>Финансовая поддержка реализации инициативных проектов (Реализация инициативного проекта "Школьное радио")</t>
  </si>
  <si>
    <t>61206S2383</t>
  </si>
  <si>
    <t>Финансовая поддержка реализации инициативных проектов (Реализация инициативного проекта «Крылатый театр»)</t>
  </si>
  <si>
    <t>61206S2384</t>
  </si>
  <si>
    <t>Финансовая поддержка реализации инициативных проектов (Реализация инициативного проекта «Спорт для всех»)</t>
  </si>
  <si>
    <t>61206S2385</t>
  </si>
  <si>
    <t xml:space="preserve">Муниципальная программа "Сохранение и развитие культуры в Черемховском районном муниципальном образовании " </t>
  </si>
  <si>
    <t>6200000000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</si>
  <si>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</si>
  <si>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</si>
  <si>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</si>
  <si>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</si>
  <si>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</si>
  <si>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</si>
  <si>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</si>
  <si>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62101S2972</t>
  </si>
  <si>
    <t>Основное мероприятие: Организация библиотечного обслуживания</t>
  </si>
  <si>
    <t>6210200000</t>
  </si>
  <si>
    <t>6210220290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</si>
  <si>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</si>
  <si>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62102L519A</t>
  </si>
  <si>
    <t>Мероприятия по капитальному ремонту объектов муниципальной собственности в сфере культуры</t>
  </si>
  <si>
    <t>62102S2120</t>
  </si>
  <si>
    <t>Финансовая поддержка реализации инициативных проектов (Реализация инициативного проекта "Текущий ремонт библиотеки с. Онот")</t>
  </si>
  <si>
    <t>62102S2382</t>
  </si>
  <si>
    <t>62102S2972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</si>
  <si>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</si>
  <si>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</si>
  <si>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</si>
  <si>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</si>
  <si>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</si>
  <si>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</si>
  <si>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Финансовая поддержка реализации инициативных проектов (Реализация инициативного проекта "Народная сцена")</t>
  </si>
  <si>
    <t>62103S2381</t>
  </si>
  <si>
    <t>62103S2972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</si>
  <si>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</si>
  <si>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</si>
  <si>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</si>
  <si>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</si>
  <si>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</si>
  <si>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62104S2972</t>
  </si>
  <si>
    <t>Подпрограмма "Обеспечение реализации муниципальной программы и прочие мероприятия в области культуры"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</si>
  <si>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</si>
  <si>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</si>
  <si>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</si>
  <si>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</si>
  <si>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</si>
  <si>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</si>
  <si>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</si>
  <si>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</si>
  <si>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6300000000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</si>
  <si>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</si>
  <si>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</si>
  <si>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</si>
  <si>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</si>
  <si>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Текущее содержание нежилого здания для МКУ ДО "ДШИ" р.п. Михайловка Черемховского района</t>
  </si>
  <si>
    <t>6310102120</t>
  </si>
  <si>
    <t>Другие общегосударственные вопросы</t>
  </si>
  <si>
    <t>Cоздание и (или) модернизация инфраструктуры в сфере культуры муниципальной собственности</t>
  </si>
  <si>
    <t>63101L1101</t>
  </si>
  <si>
    <t>Капитальные вложения в объекты государственной (муниципальной) собственности</t>
  </si>
  <si>
    <t>400</t>
  </si>
  <si>
    <t>63101S2120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</si>
  <si>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</si>
  <si>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</si>
  <si>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</si>
  <si>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</si>
  <si>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</si>
  <si>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</si>
  <si>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</si>
  <si>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</si>
  <si>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 xml:space="preserve">Подпрограмма "Охрана окружающей среды на территории Черемховского районного муниципального образования" </t>
  </si>
  <si>
    <t>6320000000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</si>
  <si>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</si>
  <si>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</si>
  <si>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</si>
  <si>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</si>
  <si>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</si>
  <si>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</si>
  <si>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63202S2820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</si>
  <si>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</si>
  <si>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</si>
  <si>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</si>
  <si>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</si>
  <si>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</si>
  <si>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</si>
  <si>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</si>
  <si>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</si>
  <si>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</si>
  <si>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</si>
  <si>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</si>
  <si>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</si>
  <si>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</si>
  <si>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</si>
  <si>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</si>
  <si>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</si>
  <si>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</si>
  <si>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</si>
  <si>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</si>
  <si>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</si>
  <si>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63401S2972</t>
  </si>
  <si>
    <t xml:space="preserve">Подпрограмма "Градостроительная политика на территории Черемховского районного муниципального образования" 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</si>
  <si>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</si>
  <si>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</si>
  <si>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</si>
  <si>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</si>
  <si>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</si>
  <si>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</si>
  <si>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</si>
  <si>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6400000000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</si>
  <si>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</si>
  <si>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</si>
  <si>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</si>
  <si>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</si>
  <si>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</si>
  <si>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</si>
  <si>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</si>
  <si>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</si>
  <si>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</si>
  <si>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</si>
  <si>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</si>
  <si>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</si>
  <si>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</si>
  <si>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</si>
  <si>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</si>
  <si>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</si>
  <si>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</si>
  <si>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</si>
  <si>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</si>
  <si>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</si>
  <si>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</si>
  <si>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</si>
  <si>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Выравнивание уровня бюджетной обеспеченности поселений</t>
  </si>
  <si>
    <t>6420120014</t>
  </si>
  <si>
    <t>Межбюджетные трансферты</t>
  </si>
  <si>
    <t>500</t>
  </si>
  <si>
    <t>Дотации на выравнивание бюджетной обеспеченности субъектов Российской Федерации и муниципальных образований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</si>
  <si>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</si>
  <si>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</si>
  <si>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Прочие межбюджетные трансферты общего характера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</si>
  <si>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</si>
  <si>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</si>
  <si>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</si>
  <si>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</si>
  <si>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</si>
  <si>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</si>
  <si>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</si>
  <si>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</si>
  <si>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</si>
  <si>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</si>
  <si>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</si>
  <si>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</si>
  <si>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</si>
  <si>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</si>
  <si>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</si>
  <si>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</si>
  <si>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</si>
  <si>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</si>
  <si>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</si>
  <si>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</si>
  <si>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</si>
  <si>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</si>
  <si>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</si>
  <si>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</si>
  <si>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</si>
  <si>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</si>
  <si>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</si>
  <si>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</si>
  <si>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65201S2972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</si>
  <si>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</si>
  <si>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</si>
  <si>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</si>
  <si>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</si>
  <si>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</si>
  <si>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</si>
  <si>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</si>
  <si>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</si>
  <si>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</si>
  <si>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</si>
  <si>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</si>
  <si>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</si>
  <si>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</si>
  <si>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6600000000</t>
  </si>
  <si>
    <t>Подпрограмма "Развитие системы управления муниципальным образованием"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</si>
  <si>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</si>
  <si>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</si>
  <si>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</si>
  <si>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</si>
  <si>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</si>
  <si>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</si>
  <si>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</si>
  <si>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</si>
  <si>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</si>
  <si>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</si>
  <si>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</si>
  <si>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</si>
  <si>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</si>
  <si>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</si>
  <si>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</si>
  <si>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</si>
  <si>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</si>
  <si>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</si>
  <si>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</si>
  <si>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</si>
  <si>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</si>
  <si>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</si>
  <si>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</si>
  <si>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</si>
  <si>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</si>
  <si>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</si>
  <si>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</si>
  <si>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</si>
  <si>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</si>
  <si>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</si>
  <si>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66106S2972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</si>
  <si>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</si>
  <si>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</si>
  <si>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</si>
  <si>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</si>
  <si>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</si>
  <si>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</si>
  <si>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</si>
  <si>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</si>
  <si>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</si>
  <si>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</si>
  <si>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</si>
  <si>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</si>
  <si>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</si>
  <si>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</si>
  <si>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</si>
  <si>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</si>
  <si>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</si>
  <si>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</si>
  <si>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</si>
  <si>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</si>
  <si>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</si>
  <si>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</si>
  <si>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</t>
  </si>
  <si>
    <t>6700000000</t>
  </si>
  <si>
    <t>Подпрограмма "Повышение безопасности дорожного движения в Черемховском районном муниципальном образовании"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</si>
  <si>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</si>
  <si>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</si>
  <si>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</si>
  <si>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</si>
  <si>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</si>
  <si>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</si>
  <si>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</si>
  <si>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</si>
  <si>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Подпрограмма "Улучшение условий и охраны труда в Черемховском районном муниципальном образовании"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</si>
  <si>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</si>
  <si>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</si>
  <si>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</si>
  <si>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</si>
  <si>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</si>
  <si>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</si>
  <si>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</si>
  <si>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</si>
  <si>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</si>
  <si>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</si>
  <si>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</si>
  <si>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</si>
  <si>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</si>
  <si>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</si>
  <si>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</si>
  <si>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</si>
  <si>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</si>
  <si>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</si>
  <si>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</si>
  <si>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</si>
  <si>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</si>
  <si>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</si>
  <si>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</si>
  <si>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</si>
  <si>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</si>
  <si>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</si>
  <si>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67302S2972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</si>
  <si>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</si>
  <si>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6800000000</t>
  </si>
  <si>
    <t>Подпрограмма "Молодежная политика в Черемховском районном муниципальном образовании"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</si>
  <si>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</si>
  <si>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</si>
  <si>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</si>
  <si>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</si>
  <si>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</si>
  <si>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Молодежная политика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</si>
  <si>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</si>
  <si>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</si>
  <si>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</si>
  <si>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</si>
  <si>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</si>
  <si>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</si>
  <si>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</si>
  <si>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</si>
  <si>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</si>
  <si>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</si>
  <si>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</si>
  <si>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</si>
  <si>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</si>
  <si>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</si>
  <si>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</si>
  <si>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</si>
  <si>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</si>
  <si>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</si>
  <si>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</si>
  <si>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Финансовая поддержка реализации инициативных проектов (Реализация инициативного проекта «Текущий ремонт и организация материально-технического обеспечения тренажерного зала»)</t>
  </si>
  <si>
    <t>68202S2386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</si>
  <si>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</si>
  <si>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</si>
  <si>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</si>
  <si>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</si>
  <si>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</si>
  <si>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</si>
  <si>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</si>
  <si>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</si>
  <si>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</si>
  <si>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</si>
  <si>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Социальное обеспечение населения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</si>
  <si>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</si>
  <si>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</si>
  <si>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</si>
  <si>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</si>
  <si>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</si>
  <si>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</si>
  <si>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</si>
  <si>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</si>
  <si>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</si>
  <si>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</si>
  <si>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</si>
  <si>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</si>
  <si>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</si>
  <si>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</si>
  <si>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</si>
  <si>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</si>
  <si>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</si>
  <si>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</si>
  <si>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</si>
  <si>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</si>
  <si>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</si>
  <si>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</si>
  <si>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</si>
  <si>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</si>
  <si>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</si>
  <si>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</si>
  <si>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или средним профессиональным образованием, работающим в медицинских учреждениях Черемховского района</t>
  </si>
  <si>
    <t>6900120047</t>
  </si>
  <si>
    <t>Обеспечение ГСМ  ОГБУЗ ИОКТБ Черемховский филиал для ежеквартальных выездов медицинских работников</t>
  </si>
  <si>
    <t>6900120048</t>
  </si>
  <si>
    <t>Выплата стипендии мэра Черемховского района студентам средне-специальных учебных заведений, обучающихся на бюджетной основе и заключившим договор на обучение с обязательством последующей отработки в медицинских учреждениях, расположенных на территории Черемховского районного муниципального образования</t>
  </si>
  <si>
    <t>6900120347</t>
  </si>
  <si>
    <t>Муниципальная программа "Социальная поддержка населения Черемховского районного муниципального образования"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</si>
  <si>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</si>
  <si>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</si>
  <si>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</si>
  <si>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</si>
  <si>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</si>
  <si>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</si>
  <si>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</si>
  <si>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</si>
  <si>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</si>
  <si>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</si>
  <si>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</si>
  <si>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</si>
  <si>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</si>
  <si>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</si>
  <si>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</si>
  <si>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</si>
  <si>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</si>
  <si>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</si>
  <si>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</si>
  <si>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</si>
  <si>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</si>
  <si>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</si>
  <si>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</si>
  <si>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</si>
  <si>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</si>
  <si>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</si>
  <si>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</si>
  <si>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</si>
  <si>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</si>
  <si>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</si>
  <si>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</si>
  <si>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</si>
  <si>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</si>
  <si>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</si>
  <si>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80101S2972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</si>
  <si>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</si>
  <si>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</si>
  <si>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</si>
  <si>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</si>
  <si>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80102S2972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</si>
  <si>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</si>
  <si>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</si>
  <si>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</si>
  <si>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</si>
  <si>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</si>
  <si>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80201S2972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</si>
  <si>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</si>
  <si>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</si>
  <si>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</si>
  <si>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</si>
  <si>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80202S2972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</si>
  <si>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</si>
  <si>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</si>
  <si>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</si>
  <si>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</si>
  <si>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</si>
  <si>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</si>
  <si>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8030200000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</si>
  <si>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</si>
  <si>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</si>
  <si>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</si>
  <si>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</si>
  <si>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</si>
  <si>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</si>
  <si>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</si>
  <si>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</si>
  <si>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</si>
  <si>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</si>
  <si>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</si>
  <si>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</si>
  <si>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</si>
  <si>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</si>
  <si>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</si>
  <si>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</si>
  <si>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Реализация мероприятий перечня проектов народных инициатив</t>
  </si>
  <si>
    <t>80601S2370</t>
  </si>
  <si>
    <t>ИТОГО</t>
  </si>
  <si>
    <t>Ведомственная структура расходов бюджета Черемховского районного муниципального образования на 2023 год и плановый период 2024 и 2025 годов</t>
  </si>
  <si>
    <t>ГРБС</t>
  </si>
  <si>
    <t>раздела</t>
  </si>
  <si>
    <t>подраздела</t>
  </si>
  <si>
    <t>Отдел по культуре и библиотечному обслуживанию АЧРМО</t>
  </si>
  <si>
    <t>ОБРАЗОВАНИЕ</t>
  </si>
  <si>
    <t>КУЛЬТУРА, КИНЕМАТОГРАФИЯ</t>
  </si>
  <si>
    <t>Отдел образования АЧРМО</t>
  </si>
  <si>
    <t>СОЦИАЛЬНАЯ ПОЛИТИКА</t>
  </si>
  <si>
    <t>Финансовое управление администрации ЧРМО</t>
  </si>
  <si>
    <t>ОБЩЕГОСУДАРСТВЕННЫЕ ВОПРОСЫ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</si>
  <si>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</si>
  <si>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</si>
  <si>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ЧРМО</t>
  </si>
  <si>
    <t>НАЦИОНАЛЬНАЯ ЭКОНОМИКА</t>
  </si>
  <si>
    <t>ЖИЛИЩНО-КОММУНАЛЬНОЕ ХОЗЯЙСТВО</t>
  </si>
  <si>
    <t>СРЕДСТВА МАССОВОЙ ИНФОРМАЦИИ</t>
  </si>
  <si>
    <t>Дума ЧРМО</t>
  </si>
  <si>
    <t>Администрация ЧРМО</t>
  </si>
  <si>
    <t>НАЦИОНАЛЬНАЯ ОБОРОНА</t>
  </si>
  <si>
    <t>ФИЗИЧЕСКАЯ КУЛЬТУРА И СПОРТ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</si>
  <si>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</si>
  <si>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</si>
  <si>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ОХРАНА ОКРУЖАЮЩЕЙ СРЕДЫ</t>
  </si>
  <si>
    <t>Контрольно-счетная палата ЧРМО</t>
  </si>
  <si>
    <t>Распределение бюджетных ассигнований по разделам, подразделам классификации расходов бюджетов на 2023 год и плановый период 2024 и 2025 годов</t>
  </si>
  <si>
    <t>Сумма, тыс.руб.</t>
  </si>
  <si>
    <t xml:space="preserve">Начальник финансового управления </t>
  </si>
  <si>
    <t>Источники внутреннего финансирования дефицита бюджета Черемховского районного муниципального образования на 2023 год и  плановый период 2024 и 2025 годов</t>
  </si>
  <si>
    <t>(тыс.рублей)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</si>
  <si>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</si>
  <si>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</si>
  <si>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</si>
  <si>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</si>
  <si>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</si>
  <si>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</si>
  <si>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муниципальными районами кредитов от кредитных организаций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</si>
  <si>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</si>
  <si>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</si>
  <si>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</si>
  <si>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муниципальными районами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</si>
  <si>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</si>
  <si>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</si>
  <si>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</si>
  <si>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</si>
  <si>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910 01 03 01 00 00 0000700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</si>
  <si>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</si>
  <si>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</si>
  <si>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</si>
  <si>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</si>
  <si>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</si>
  <si>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</si>
  <si>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</si>
  <si>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</si>
  <si>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</si>
  <si>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</si>
  <si>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</si>
  <si>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</si>
  <si>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</si>
  <si>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</si>
  <si>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</si>
  <si>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</si>
  <si>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</si>
  <si>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</si>
  <si>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</si>
  <si>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</si>
  <si>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</si>
  <si>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</si>
  <si>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</si>
  <si>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</si>
  <si>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</si>
  <si>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</si>
  <si>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</si>
  <si>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</si>
  <si>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</si>
  <si>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</si>
  <si>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</si>
  <si>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</si>
  <si>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</si>
  <si>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</si>
  <si>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</si>
  <si>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</si>
  <si>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</si>
  <si>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</si>
  <si>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</si>
  <si>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</si>
  <si>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 xml:space="preserve">      Прогнозируемые доходы бюджета Черемховского районного муниципального образования                                                                                                         на 2023 год и плановый период 2024 и 2025 годов  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</si>
</sst>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#,##0.0"/>
    <numFmt numFmtId="166" formatCode="000\.00\.000\.0"/>
    <numFmt numFmtId="167" formatCode="0000000000;[Red]\-0000000000;&quot;&quot;"/>
    <numFmt numFmtId="168" formatCode="000;[Red]\-000;&quot;&quot;"/>
    <numFmt numFmtId="169" formatCode="0000;[Red]\-0000;&quot;&quot;"/>
    <numFmt numFmtId="170" formatCode="#,##0.0;[Red]\-#,##0.0;0.0"/>
    <numFmt numFmtId="171" formatCode="#,##0.00;[Red]\-#,##0.00;0.00"/>
    <numFmt numFmtId="172" formatCode="000"/>
    <numFmt numFmtId="173" formatCode="00;[Red]\-00;&quot;&quot;"/>
    <numFmt numFmtId="174" formatCode="00;[Red]\-00;&quot;₽&quot;"/>
    <numFmt numFmtId="175" formatCode="0.0"/>
  </numFmts>
  <fonts count="3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10" fillId="0" borderId="0" xfId="7"/>
    <xf numFmtId="0" fontId="5" fillId="0" borderId="0" xfId="7" applyFont="1"/>
    <xf numFmtId="0" fontId="15" fillId="0" borderId="0" xfId="50" applyFont="1" applyFill="1"/>
    <xf numFmtId="165" fontId="8" fillId="2" borderId="0" xfId="7" applyNumberFormat="1" applyFont="1" applyFill="1"/>
    <xf numFmtId="0" fontId="16" fillId="2" borderId="0" xfId="50" applyFont="1" applyFill="1" applyAlignment="1">
      <alignment horizontal="center" vertical="center" wrapText="1"/>
    </xf>
    <xf numFmtId="0" fontId="16" fillId="0" borderId="0" xfId="50" applyFont="1" applyFill="1" applyAlignment="1">
      <alignment horizontal="center" vertical="center" wrapText="1"/>
    </xf>
    <xf numFmtId="0" fontId="18" fillId="0" borderId="1" xfId="50" applyFont="1" applyFill="1" applyBorder="1" applyAlignment="1">
      <alignment horizontal="center" vertical="center"/>
    </xf>
    <xf numFmtId="0" fontId="18" fillId="0" borderId="1" xfId="50" applyFont="1" applyFill="1" applyBorder="1"/>
    <xf numFmtId="0" fontId="19" fillId="0" borderId="0" xfId="7" applyFont="1"/>
    <xf numFmtId="0" fontId="5" fillId="0" borderId="1" xfId="7" applyFont="1" applyBorder="1" applyAlignment="1">
      <alignment wrapText="1"/>
    </xf>
    <xf numFmtId="0" fontId="14" fillId="0" borderId="1" xfId="50" applyFont="1" applyFill="1" applyBorder="1" applyAlignment="1">
      <alignment horizontal="center" vertical="center"/>
    </xf>
    <xf numFmtId="0" fontId="5" fillId="0" borderId="1" xfId="54" applyFont="1" applyBorder="1" applyAlignment="1" applyProtection="1">
      <alignment wrapText="1"/>
    </xf>
    <xf numFmtId="0" fontId="4" fillId="0" borderId="1" xfId="7" applyFont="1" applyBorder="1" applyAlignment="1">
      <alignment horizontal="left" wrapText="1"/>
    </xf>
    <xf numFmtId="0" fontId="5" fillId="0" borderId="1" xfId="7" applyFont="1" applyBorder="1" applyAlignment="1">
      <alignment horizontal="center" vertical="center" wrapText="1"/>
    </xf>
    <xf numFmtId="0" fontId="18" fillId="0" borderId="1" xfId="50" applyFont="1" applyFill="1" applyBorder="1" applyAlignment="1"/>
    <xf numFmtId="0" fontId="14" fillId="0" borderId="1" xfId="54" applyFont="1" applyBorder="1" applyAlignment="1" applyProtection="1">
      <alignment wrapText="1"/>
    </xf>
    <xf numFmtId="0" fontId="5" fillId="0" borderId="1" xfId="7" applyFont="1" applyBorder="1" applyAlignment="1">
      <alignment horizontal="center"/>
    </xf>
    <xf numFmtId="0" fontId="5" fillId="0" borderId="4" xfId="50" applyFont="1" applyFill="1" applyBorder="1" applyAlignment="1">
      <alignment horizontal="left" vertical="center" wrapText="1"/>
    </xf>
    <xf numFmtId="0" fontId="14" fillId="0" borderId="4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18" fillId="0" borderId="1" xfId="50" applyFont="1" applyFill="1" applyBorder="1" applyAlignment="1">
      <alignment wrapText="1"/>
    </xf>
    <xf numFmtId="0" fontId="14" fillId="2" borderId="1" xfId="50" applyFont="1" applyFill="1" applyBorder="1" applyAlignment="1">
      <alignment horizontal="center" vertical="center"/>
    </xf>
    <xf numFmtId="0" fontId="10" fillId="2" borderId="0" xfId="7" applyFill="1"/>
    <xf numFmtId="0" fontId="18" fillId="2" borderId="1" xfId="50" applyFont="1" applyFill="1" applyBorder="1" applyAlignment="1">
      <alignment wrapText="1"/>
    </xf>
    <xf numFmtId="0" fontId="18" fillId="2" borderId="1" xfId="50" applyFont="1" applyFill="1" applyBorder="1" applyAlignment="1">
      <alignment horizontal="center" vertical="center"/>
    </xf>
    <xf numFmtId="0" fontId="19" fillId="2" borderId="0" xfId="7" applyFont="1" applyFill="1"/>
    <xf numFmtId="0" fontId="5" fillId="2" borderId="1" xfId="50" applyFont="1" applyFill="1" applyBorder="1" applyAlignment="1">
      <alignment vertical="top" wrapText="1"/>
    </xf>
    <xf numFmtId="0" fontId="5" fillId="0" borderId="1" xfId="50" applyFont="1" applyFill="1" applyBorder="1" applyAlignment="1">
      <alignment wrapText="1"/>
    </xf>
    <xf numFmtId="0" fontId="10" fillId="0" borderId="0" xfId="7" applyFont="1"/>
    <xf numFmtId="165" fontId="4" fillId="0" borderId="1" xfId="7" applyNumberFormat="1" applyFont="1" applyFill="1" applyBorder="1" applyAlignment="1">
      <alignment vertical="center" wrapText="1"/>
    </xf>
    <xf numFmtId="165" fontId="4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9" fillId="0" borderId="0" xfId="7" applyFont="1" applyFill="1"/>
    <xf numFmtId="0" fontId="14" fillId="0" borderId="1" xfId="39" applyFont="1" applyFill="1" applyBorder="1" applyAlignment="1">
      <alignment wrapText="1"/>
    </xf>
    <xf numFmtId="0" fontId="10" fillId="0" borderId="0" xfId="7" applyFill="1"/>
    <xf numFmtId="0" fontId="18" fillId="0" borderId="0" xfId="50" applyFont="1" applyFill="1" applyBorder="1" applyAlignment="1">
      <alignment wrapText="1"/>
    </xf>
    <xf numFmtId="0" fontId="18" fillId="0" borderId="0" xfId="50" applyFont="1" applyFill="1" applyBorder="1" applyAlignment="1">
      <alignment horizontal="center" vertical="center"/>
    </xf>
    <xf numFmtId="165" fontId="5" fillId="2" borderId="0" xfId="7" applyNumberFormat="1" applyFont="1" applyFill="1"/>
    <xf numFmtId="0" fontId="14" fillId="0" borderId="0" xfId="50" applyFont="1" applyFill="1"/>
    <xf numFmtId="0" fontId="18" fillId="0" borderId="1" xfId="50" applyFont="1" applyFill="1" applyBorder="1" applyAlignment="1">
      <alignment horizontal="center" vertical="center"/>
    </xf>
    <xf numFmtId="0" fontId="8" fillId="0" borderId="1" xfId="7" applyFont="1" applyBorder="1"/>
    <xf numFmtId="0" fontId="18" fillId="0" borderId="1" xfId="50" applyFont="1" applyFill="1" applyBorder="1" applyAlignment="1">
      <alignment horizontal="center" vertical="center"/>
    </xf>
    <xf numFmtId="0" fontId="18" fillId="0" borderId="1" xfId="50" applyFont="1" applyFill="1" applyBorder="1" applyAlignment="1">
      <alignment vertical="center" wrapText="1"/>
    </xf>
    <xf numFmtId="165" fontId="4" fillId="2" borderId="1" xfId="50" applyNumberFormat="1" applyFont="1" applyFill="1" applyBorder="1" applyAlignment="1">
      <alignment vertical="center"/>
    </xf>
    <xf numFmtId="165" fontId="5" fillId="2" borderId="1" xfId="50" applyNumberFormat="1" applyFont="1" applyFill="1" applyBorder="1" applyAlignment="1">
      <alignment vertical="center"/>
    </xf>
    <xf numFmtId="165" fontId="5" fillId="0" borderId="1" xfId="7" applyNumberFormat="1" applyFont="1" applyBorder="1" applyAlignment="1">
      <alignment vertical="center" wrapText="1"/>
    </xf>
    <xf numFmtId="165" fontId="5" fillId="2" borderId="4" xfId="7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vertical="center"/>
    </xf>
    <xf numFmtId="165" fontId="4" fillId="2" borderId="1" xfId="50" applyNumberFormat="1" applyFont="1" applyFill="1" applyBorder="1" applyAlignment="1">
      <alignment horizontal="right" vertical="center"/>
    </xf>
    <xf numFmtId="165" fontId="14" fillId="2" borderId="1" xfId="50" applyNumberFormat="1" applyFont="1" applyFill="1" applyBorder="1" applyAlignment="1">
      <alignment vertical="center"/>
    </xf>
    <xf numFmtId="165" fontId="18" fillId="0" borderId="1" xfId="50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horizontal="right" vertical="center"/>
    </xf>
    <xf numFmtId="165" fontId="4" fillId="2" borderId="1" xfId="7" applyNumberFormat="1" applyFont="1" applyFill="1" applyBorder="1" applyAlignment="1">
      <alignment horizontal="right" vertical="center"/>
    </xf>
    <xf numFmtId="0" fontId="2" fillId="0" borderId="1" xfId="7" applyFont="1" applyBorder="1" applyAlignment="1">
      <alignment horizontal="center" vertical="center"/>
    </xf>
    <xf numFmtId="165" fontId="5" fillId="2" borderId="0" xfId="7" applyNumberFormat="1" applyFont="1" applyFill="1" applyAlignment="1"/>
    <xf numFmtId="165" fontId="9" fillId="0" borderId="0" xfId="7" applyNumberFormat="1" applyFont="1" applyFill="1" applyAlignment="1">
      <alignment horizontal="center"/>
    </xf>
    <xf numFmtId="0" fontId="5" fillId="0" borderId="1" xfId="7" applyFont="1" applyFill="1" applyBorder="1" applyAlignment="1">
      <alignment horizontal="justify" wrapText="1"/>
    </xf>
    <xf numFmtId="0" fontId="2" fillId="0" borderId="0" xfId="132" applyNumberFormat="1" applyFont="1" applyFill="1" applyAlignment="1" applyProtection="1">
      <protection hidden="1"/>
    </xf>
    <xf numFmtId="0" fontId="24" fillId="0" borderId="0" xfId="132" applyFont="1" applyAlignment="1" applyProtection="1">
      <alignment horizontal="center"/>
      <protection hidden="1"/>
    </xf>
    <xf numFmtId="0" fontId="24" fillId="0" borderId="0" xfId="132" applyFont="1" applyProtection="1">
      <protection hidden="1"/>
    </xf>
    <xf numFmtId="0" fontId="24" fillId="0" borderId="0" xfId="132" applyFont="1"/>
    <xf numFmtId="0" fontId="24" fillId="0" borderId="0" xfId="132" applyNumberFormat="1" applyFont="1" applyFill="1" applyAlignment="1" applyProtection="1">
      <alignment horizontal="centerContinuous"/>
      <protection hidden="1"/>
    </xf>
    <xf numFmtId="0" fontId="26" fillId="0" borderId="1" xfId="142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43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56" applyNumberFormat="1" applyFont="1" applyFill="1" applyBorder="1" applyAlignment="1" applyProtection="1">
      <alignment horizontal="center"/>
      <protection hidden="1"/>
    </xf>
    <xf numFmtId="0" fontId="26" fillId="0" borderId="1" xfId="56" applyNumberFormat="1" applyFont="1" applyFill="1" applyBorder="1" applyAlignment="1" applyProtection="1">
      <alignment horizontal="center" vertical="center"/>
      <protection hidden="1"/>
    </xf>
    <xf numFmtId="0" fontId="26" fillId="0" borderId="1" xfId="143" applyNumberFormat="1" applyFont="1" applyFill="1" applyBorder="1" applyAlignment="1" applyProtection="1">
      <alignment horizontal="center"/>
      <protection hidden="1"/>
    </xf>
    <xf numFmtId="0" fontId="2" fillId="0" borderId="0" xfId="132" applyFont="1"/>
    <xf numFmtId="166" fontId="2" fillId="0" borderId="1" xfId="132" applyNumberFormat="1" applyFont="1" applyFill="1" applyBorder="1" applyAlignment="1" applyProtection="1">
      <alignment wrapText="1"/>
      <protection hidden="1"/>
    </xf>
    <xf numFmtId="167" fontId="2" fillId="0" borderId="1" xfId="132" applyNumberFormat="1" applyFont="1" applyFill="1" applyBorder="1" applyAlignment="1" applyProtection="1">
      <alignment horizontal="center"/>
      <protection hidden="1"/>
    </xf>
    <xf numFmtId="168" fontId="2" fillId="0" borderId="1" xfId="132" applyNumberFormat="1" applyFont="1" applyFill="1" applyBorder="1" applyAlignment="1" applyProtection="1">
      <alignment horizontal="center"/>
      <protection hidden="1"/>
    </xf>
    <xf numFmtId="169" fontId="2" fillId="0" borderId="1" xfId="132" applyNumberFormat="1" applyFont="1" applyFill="1" applyBorder="1" applyAlignment="1" applyProtection="1">
      <alignment horizontal="center"/>
      <protection hidden="1"/>
    </xf>
    <xf numFmtId="170" fontId="2" fillId="0" borderId="1" xfId="132" applyNumberFormat="1" applyFont="1" applyFill="1" applyBorder="1" applyAlignment="1" applyProtection="1">
      <protection hidden="1"/>
    </xf>
    <xf numFmtId="166" fontId="24" fillId="0" borderId="1" xfId="132" applyNumberFormat="1" applyFont="1" applyFill="1" applyBorder="1" applyAlignment="1" applyProtection="1">
      <alignment wrapText="1"/>
      <protection hidden="1"/>
    </xf>
    <xf numFmtId="167" fontId="24" fillId="0" borderId="1" xfId="132" applyNumberFormat="1" applyFont="1" applyFill="1" applyBorder="1" applyAlignment="1" applyProtection="1">
      <alignment horizontal="center"/>
      <protection hidden="1"/>
    </xf>
    <xf numFmtId="168" fontId="24" fillId="0" borderId="1" xfId="132" applyNumberFormat="1" applyFont="1" applyFill="1" applyBorder="1" applyAlignment="1" applyProtection="1">
      <alignment horizontal="center"/>
      <protection hidden="1"/>
    </xf>
    <xf numFmtId="169" fontId="24" fillId="0" borderId="1" xfId="132" applyNumberFormat="1" applyFont="1" applyFill="1" applyBorder="1" applyAlignment="1" applyProtection="1">
      <alignment horizontal="center"/>
      <protection hidden="1"/>
    </xf>
    <xf numFmtId="170" fontId="24" fillId="0" borderId="1" xfId="132" applyNumberFormat="1" applyFont="1" applyFill="1" applyBorder="1" applyAlignment="1" applyProtection="1">
      <protection hidden="1"/>
    </xf>
    <xf numFmtId="0" fontId="24" fillId="0" borderId="0" xfId="132" applyNumberFormat="1" applyFont="1" applyFill="1" applyBorder="1" applyAlignment="1" applyProtection="1">
      <alignment horizontal="center"/>
      <protection hidden="1"/>
    </xf>
    <xf numFmtId="0" fontId="24" fillId="0" borderId="0" xfId="132" applyFont="1" applyBorder="1" applyAlignment="1" applyProtection="1">
      <alignment horizontal="center"/>
      <protection hidden="1"/>
    </xf>
    <xf numFmtId="0" fontId="24" fillId="0" borderId="0" xfId="132" applyFont="1" applyBorder="1" applyProtection="1">
      <protection hidden="1"/>
    </xf>
    <xf numFmtId="0" fontId="24" fillId="0" borderId="0" xfId="132" applyNumberFormat="1" applyFont="1" applyFill="1" applyAlignment="1" applyProtection="1">
      <alignment horizontal="center"/>
      <protection hidden="1"/>
    </xf>
    <xf numFmtId="0" fontId="24" fillId="0" borderId="0" xfId="132" applyFont="1" applyAlignment="1">
      <alignment horizontal="center"/>
    </xf>
    <xf numFmtId="0" fontId="26" fillId="0" borderId="1" xfId="142" applyNumberFormat="1" applyFont="1" applyFill="1" applyBorder="1" applyAlignment="1" applyProtection="1">
      <alignment horizontal="center"/>
      <protection hidden="1"/>
    </xf>
    <xf numFmtId="172" fontId="2" fillId="0" borderId="1" xfId="132" applyNumberFormat="1" applyFont="1" applyFill="1" applyBorder="1" applyAlignment="1" applyProtection="1">
      <alignment wrapText="1"/>
      <protection hidden="1"/>
    </xf>
    <xf numFmtId="172" fontId="2" fillId="0" borderId="1" xfId="132" applyNumberFormat="1" applyFont="1" applyFill="1" applyBorder="1" applyAlignment="1" applyProtection="1">
      <alignment horizontal="center"/>
      <protection hidden="1"/>
    </xf>
    <xf numFmtId="173" fontId="2" fillId="0" borderId="1" xfId="132" applyNumberFormat="1" applyFont="1" applyFill="1" applyBorder="1" applyAlignment="1" applyProtection="1">
      <alignment horizontal="center"/>
      <protection hidden="1"/>
    </xf>
    <xf numFmtId="172" fontId="24" fillId="0" borderId="1" xfId="132" applyNumberFormat="1" applyFont="1" applyFill="1" applyBorder="1" applyAlignment="1" applyProtection="1">
      <alignment wrapText="1"/>
      <protection hidden="1"/>
    </xf>
    <xf numFmtId="172" fontId="24" fillId="0" borderId="1" xfId="132" applyNumberFormat="1" applyFont="1" applyFill="1" applyBorder="1" applyAlignment="1" applyProtection="1">
      <alignment horizontal="center"/>
      <protection hidden="1"/>
    </xf>
    <xf numFmtId="173" fontId="24" fillId="0" borderId="1" xfId="132" applyNumberFormat="1" applyFont="1" applyFill="1" applyBorder="1" applyAlignment="1" applyProtection="1">
      <alignment horizontal="center"/>
      <protection hidden="1"/>
    </xf>
    <xf numFmtId="0" fontId="27" fillId="0" borderId="0" xfId="132" applyNumberFormat="1" applyFont="1" applyFill="1" applyAlignment="1" applyProtection="1">
      <alignment horizontal="left"/>
      <protection hidden="1"/>
    </xf>
    <xf numFmtId="0" fontId="27" fillId="0" borderId="0" xfId="132" applyFont="1" applyAlignment="1" applyProtection="1">
      <alignment horizontal="center"/>
      <protection hidden="1"/>
    </xf>
    <xf numFmtId="0" fontId="27" fillId="0" borderId="0" xfId="132" applyFont="1" applyProtection="1">
      <protection hidden="1"/>
    </xf>
    <xf numFmtId="0" fontId="27" fillId="0" borderId="0" xfId="132" applyFont="1"/>
    <xf numFmtId="0" fontId="8" fillId="0" borderId="0" xfId="56" applyFont="1"/>
    <xf numFmtId="0" fontId="8" fillId="0" borderId="0" xfId="56" applyFont="1" applyAlignment="1">
      <alignment horizontal="center"/>
    </xf>
    <xf numFmtId="0" fontId="8" fillId="0" borderId="0" xfId="143" applyFont="1"/>
    <xf numFmtId="0" fontId="25" fillId="0" borderId="0" xfId="56" applyFont="1"/>
    <xf numFmtId="0" fontId="2" fillId="0" borderId="0" xfId="56" applyNumberFormat="1" applyFont="1" applyFill="1" applyAlignment="1" applyProtection="1">
      <protection hidden="1"/>
    </xf>
    <xf numFmtId="0" fontId="24" fillId="0" borderId="0" xfId="56" applyFont="1" applyAlignment="1" applyProtection="1">
      <alignment horizontal="center"/>
      <protection hidden="1"/>
    </xf>
    <xf numFmtId="0" fontId="24" fillId="0" borderId="0" xfId="56" applyFont="1" applyProtection="1">
      <protection hidden="1"/>
    </xf>
    <xf numFmtId="0" fontId="28" fillId="0" borderId="0" xfId="137" applyFont="1"/>
    <xf numFmtId="0" fontId="24" fillId="0" borderId="0" xfId="56" applyNumberFormat="1" applyFont="1" applyFill="1" applyAlignment="1" applyProtection="1">
      <alignment horizontal="centerContinuous"/>
      <protection hidden="1"/>
    </xf>
    <xf numFmtId="0" fontId="26" fillId="0" borderId="1" xfId="55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55" applyNumberFormat="1" applyFont="1" applyFill="1" applyBorder="1" applyAlignment="1" applyProtection="1">
      <alignment horizontal="center"/>
      <protection hidden="1"/>
    </xf>
    <xf numFmtId="172" fontId="2" fillId="0" borderId="1" xfId="56" applyNumberFormat="1" applyFont="1" applyFill="1" applyBorder="1" applyAlignment="1" applyProtection="1">
      <alignment wrapText="1"/>
      <protection hidden="1"/>
    </xf>
    <xf numFmtId="174" fontId="2" fillId="0" borderId="1" xfId="56" applyNumberFormat="1" applyFont="1" applyFill="1" applyBorder="1" applyAlignment="1" applyProtection="1">
      <alignment horizontal="center"/>
      <protection hidden="1"/>
    </xf>
    <xf numFmtId="170" fontId="2" fillId="0" borderId="1" xfId="143" applyNumberFormat="1" applyFont="1" applyFill="1" applyBorder="1" applyAlignment="1" applyProtection="1">
      <protection hidden="1"/>
    </xf>
    <xf numFmtId="0" fontId="2" fillId="0" borderId="0" xfId="56" applyFont="1"/>
    <xf numFmtId="0" fontId="29" fillId="0" borderId="0" xfId="143" applyFont="1"/>
    <xf numFmtId="172" fontId="24" fillId="0" borderId="1" xfId="56" applyNumberFormat="1" applyFont="1" applyFill="1" applyBorder="1" applyAlignment="1" applyProtection="1">
      <alignment wrapText="1"/>
      <protection hidden="1"/>
    </xf>
    <xf numFmtId="174" fontId="24" fillId="0" borderId="1" xfId="56" applyNumberFormat="1" applyFont="1" applyFill="1" applyBorder="1" applyAlignment="1" applyProtection="1">
      <alignment horizontal="center"/>
      <protection hidden="1"/>
    </xf>
    <xf numFmtId="170" fontId="24" fillId="0" borderId="1" xfId="143" applyNumberFormat="1" applyFont="1" applyFill="1" applyBorder="1" applyAlignment="1" applyProtection="1">
      <protection hidden="1"/>
    </xf>
    <xf numFmtId="0" fontId="24" fillId="0" borderId="0" xfId="56" applyNumberFormat="1" applyFont="1" applyFill="1" applyAlignment="1" applyProtection="1">
      <alignment horizontal="left"/>
      <protection hidden="1"/>
    </xf>
    <xf numFmtId="0" fontId="28" fillId="0" borderId="0" xfId="137" applyFont="1" applyAlignment="1">
      <alignment horizontal="center"/>
    </xf>
    <xf numFmtId="0" fontId="8" fillId="0" borderId="0" xfId="143" applyFont="1" applyAlignment="1">
      <alignment horizontal="center"/>
    </xf>
    <xf numFmtId="171" fontId="2" fillId="0" borderId="1" xfId="132" applyNumberFormat="1" applyFont="1" applyFill="1" applyBorder="1" applyAlignment="1" applyProtection="1">
      <protection hidden="1"/>
    </xf>
    <xf numFmtId="0" fontId="30" fillId="0" borderId="0" xfId="0" applyFont="1" applyAlignment="1">
      <alignment horizontal="left" readingOrder="2"/>
    </xf>
    <xf numFmtId="0" fontId="8" fillId="0" borderId="0" xfId="7" applyFont="1" applyFill="1"/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/>
    </xf>
    <xf numFmtId="165" fontId="4" fillId="0" borderId="1" xfId="6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/>
    </xf>
    <xf numFmtId="165" fontId="5" fillId="0" borderId="1" xfId="6" applyNumberFormat="1" applyFont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165" fontId="5" fillId="0" borderId="1" xfId="6" applyNumberFormat="1" applyFont="1" applyBorder="1" applyAlignment="1">
      <alignment horizontal="center" vertical="center" wrapText="1"/>
    </xf>
    <xf numFmtId="165" fontId="4" fillId="0" borderId="1" xfId="6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165" fontId="5" fillId="0" borderId="1" xfId="7" applyNumberFormat="1" applyFont="1" applyBorder="1" applyAlignment="1">
      <alignment horizontal="center" vertical="center"/>
    </xf>
    <xf numFmtId="2" fontId="5" fillId="0" borderId="1" xfId="6" applyNumberFormat="1" applyFont="1" applyBorder="1" applyAlignment="1">
      <alignment horizontal="center" vertical="center"/>
    </xf>
    <xf numFmtId="175" fontId="5" fillId="0" borderId="1" xfId="6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2" fillId="0" borderId="0" xfId="7" applyFont="1"/>
    <xf numFmtId="0" fontId="5" fillId="0" borderId="0" xfId="6" applyFont="1" applyFill="1" applyBorder="1" applyAlignment="1">
      <alignment wrapText="1"/>
    </xf>
    <xf numFmtId="0" fontId="5" fillId="0" borderId="0" xfId="7" applyFont="1" applyAlignment="1">
      <alignment horizontal="right"/>
    </xf>
    <xf numFmtId="0" fontId="10" fillId="0" borderId="0" xfId="7" applyAlignment="1">
      <alignment horizontal="right"/>
    </xf>
    <xf numFmtId="165" fontId="10" fillId="2" borderId="0" xfId="7" applyNumberFormat="1" applyFill="1"/>
    <xf numFmtId="165" fontId="10" fillId="0" borderId="0" xfId="7" applyNumberFormat="1"/>
    <xf numFmtId="165" fontId="5" fillId="2" borderId="0" xfId="7" applyNumberFormat="1" applyFont="1" applyFill="1" applyAlignment="1">
      <alignment horizontal="center"/>
    </xf>
    <xf numFmtId="0" fontId="17" fillId="0" borderId="0" xfId="50" applyFont="1" applyFill="1" applyAlignment="1">
      <alignment horizontal="center" vertical="top" wrapText="1"/>
    </xf>
    <xf numFmtId="0" fontId="18" fillId="0" borderId="1" xfId="50" applyFont="1" applyFill="1" applyBorder="1" applyAlignment="1">
      <alignment horizontal="center" wrapText="1"/>
    </xf>
    <xf numFmtId="165" fontId="4" fillId="2" borderId="2" xfId="7" applyNumberFormat="1" applyFont="1" applyFill="1" applyBorder="1" applyAlignment="1">
      <alignment horizontal="center" vertical="center" wrapText="1"/>
    </xf>
    <xf numFmtId="165" fontId="4" fillId="2" borderId="6" xfId="7" applyNumberFormat="1" applyFont="1" applyFill="1" applyBorder="1" applyAlignment="1">
      <alignment horizontal="center" vertical="center" wrapText="1"/>
    </xf>
    <xf numFmtId="165" fontId="4" fillId="2" borderId="3" xfId="7" applyNumberFormat="1" applyFont="1" applyFill="1" applyBorder="1" applyAlignment="1">
      <alignment horizontal="center" vertical="center" wrapText="1"/>
    </xf>
    <xf numFmtId="0" fontId="18" fillId="0" borderId="5" xfId="50" applyFont="1" applyFill="1" applyBorder="1" applyAlignment="1">
      <alignment horizontal="center" vertical="center"/>
    </xf>
    <xf numFmtId="0" fontId="18" fillId="0" borderId="4" xfId="50" applyFont="1" applyFill="1" applyBorder="1" applyAlignment="1">
      <alignment horizontal="center" vertical="center"/>
    </xf>
    <xf numFmtId="0" fontId="18" fillId="0" borderId="5" xfId="50" applyFont="1" applyFill="1" applyBorder="1" applyAlignment="1">
      <alignment horizontal="center" vertical="center" wrapText="1"/>
    </xf>
    <xf numFmtId="0" fontId="18" fillId="0" borderId="4" xfId="50" applyFont="1" applyFill="1" applyBorder="1" applyAlignment="1">
      <alignment horizontal="center" vertical="center" wrapText="1"/>
    </xf>
    <xf numFmtId="0" fontId="24" fillId="0" borderId="0" xfId="132" applyFont="1" applyAlignment="1">
      <alignment horizontal="right"/>
    </xf>
    <xf numFmtId="0" fontId="25" fillId="0" borderId="0" xfId="132" applyNumberFormat="1" applyFont="1" applyFill="1" applyAlignment="1" applyProtection="1">
      <alignment horizontal="center" wrapText="1"/>
      <protection hidden="1"/>
    </xf>
    <xf numFmtId="0" fontId="26" fillId="0" borderId="1" xfId="142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43" applyNumberFormat="1" applyFont="1" applyFill="1" applyBorder="1" applyAlignment="1" applyProtection="1">
      <alignment horizontal="center" vertical="top" wrapText="1"/>
      <protection hidden="1"/>
    </xf>
    <xf numFmtId="171" fontId="2" fillId="0" borderId="2" xfId="132" applyNumberFormat="1" applyFont="1" applyFill="1" applyBorder="1" applyAlignment="1" applyProtection="1">
      <alignment horizontal="center"/>
      <protection hidden="1"/>
    </xf>
    <xf numFmtId="171" fontId="2" fillId="0" borderId="6" xfId="132" applyNumberFormat="1" applyFont="1" applyFill="1" applyBorder="1" applyAlignment="1" applyProtection="1">
      <alignment horizontal="center"/>
      <protection hidden="1"/>
    </xf>
    <xf numFmtId="171" fontId="2" fillId="0" borderId="3" xfId="132" applyNumberFormat="1" applyFont="1" applyFill="1" applyBorder="1" applyAlignment="1" applyProtection="1">
      <alignment horizontal="center"/>
      <protection hidden="1"/>
    </xf>
    <xf numFmtId="0" fontId="27" fillId="0" borderId="0" xfId="132" applyFont="1" applyAlignment="1" applyProtection="1">
      <alignment horizontal="right"/>
      <protection hidden="1"/>
    </xf>
    <xf numFmtId="0" fontId="25" fillId="0" borderId="0" xfId="132" applyFont="1" applyAlignment="1">
      <alignment horizontal="center" wrapText="1"/>
    </xf>
    <xf numFmtId="0" fontId="26" fillId="0" borderId="1" xfId="142" applyNumberFormat="1" applyFont="1" applyFill="1" applyBorder="1" applyAlignment="1" applyProtection="1">
      <alignment horizontal="center" wrapText="1"/>
      <protection hidden="1"/>
    </xf>
    <xf numFmtId="0" fontId="26" fillId="0" borderId="1" xfId="143" applyFont="1" applyBorder="1" applyAlignment="1" applyProtection="1">
      <alignment horizontal="center"/>
      <protection hidden="1"/>
    </xf>
    <xf numFmtId="0" fontId="24" fillId="0" borderId="0" xfId="56" applyFont="1" applyAlignment="1" applyProtection="1">
      <alignment horizontal="right" wrapText="1"/>
      <protection hidden="1"/>
    </xf>
    <xf numFmtId="0" fontId="25" fillId="0" borderId="0" xfId="56" applyFont="1" applyAlignment="1">
      <alignment horizontal="center" wrapText="1"/>
    </xf>
    <xf numFmtId="0" fontId="26" fillId="0" borderId="2" xfId="55" applyFont="1" applyBorder="1" applyAlignment="1" applyProtection="1">
      <alignment horizontal="center" vertical="center"/>
      <protection hidden="1"/>
    </xf>
    <xf numFmtId="0" fontId="26" fillId="0" borderId="6" xfId="55" applyFont="1" applyBorder="1" applyAlignment="1" applyProtection="1">
      <alignment horizontal="center" vertical="center"/>
      <protection hidden="1"/>
    </xf>
    <xf numFmtId="0" fontId="26" fillId="0" borderId="3" xfId="55" applyFont="1" applyBorder="1" applyAlignment="1" applyProtection="1">
      <alignment horizontal="center" vertical="center"/>
      <protection hidden="1"/>
    </xf>
    <xf numFmtId="172" fontId="2" fillId="0" borderId="2" xfId="56" applyNumberFormat="1" applyFont="1" applyFill="1" applyBorder="1" applyAlignment="1" applyProtection="1">
      <alignment horizontal="center" wrapText="1"/>
      <protection hidden="1"/>
    </xf>
    <xf numFmtId="172" fontId="2" fillId="0" borderId="6" xfId="56" applyNumberFormat="1" applyFont="1" applyFill="1" applyBorder="1" applyAlignment="1" applyProtection="1">
      <alignment horizontal="center" wrapText="1"/>
      <protection hidden="1"/>
    </xf>
    <xf numFmtId="172" fontId="2" fillId="0" borderId="3" xfId="56" applyNumberFormat="1" applyFont="1" applyFill="1" applyBorder="1" applyAlignment="1" applyProtection="1">
      <alignment horizontal="center" wrapText="1"/>
      <protection hidden="1"/>
    </xf>
    <xf numFmtId="0" fontId="25" fillId="0" borderId="0" xfId="6" applyFont="1" applyAlignment="1">
      <alignment horizontal="center" vertical="center" wrapText="1"/>
    </xf>
    <xf numFmtId="0" fontId="5" fillId="0" borderId="0" xfId="6" applyFont="1" applyBorder="1" applyAlignment="1">
      <alignment horizontal="right"/>
    </xf>
  </cellXfs>
  <cellStyles count="144">
    <cellStyle name="Excel Built-in Обычный 10" xfId="6"/>
    <cellStyle name="Гиперссылка" xfId="54" builtinId="8"/>
    <cellStyle name="Обычный" xfId="0" builtinId="0"/>
    <cellStyle name="Обычный 10" xfId="7"/>
    <cellStyle name="Обычный 11" xfId="8"/>
    <cellStyle name="Обычный 12" xfId="129"/>
    <cellStyle name="Обычный 13" xfId="130"/>
    <cellStyle name="Обычный 13 2" xfId="131"/>
    <cellStyle name="Обычный 14" xfId="132"/>
    <cellStyle name="Обычный 14 2" xfId="134"/>
    <cellStyle name="Обычный 14 3" xfId="135"/>
    <cellStyle name="Обычный 14 4" xfId="136"/>
    <cellStyle name="Обычный 14 5" xfId="143"/>
    <cellStyle name="Обычный 18" xfId="65"/>
    <cellStyle name="Обычный 19" xfId="137"/>
    <cellStyle name="Обычный 2" xfId="1"/>
    <cellStyle name="Обычный 2 10" xfId="2"/>
    <cellStyle name="Обычный 2 10 2" xfId="9"/>
    <cellStyle name="Обычный 2 10 3" xfId="56"/>
    <cellStyle name="Обычный 2 10 3 2" xfId="66"/>
    <cellStyle name="Обычный 2 11" xfId="10"/>
    <cellStyle name="Обычный 2 11 2" xfId="3"/>
    <cellStyle name="Обычный 2 11 2 2" xfId="55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0" xfId="57"/>
    <cellStyle name="Обычный 2 20 2" xfId="67"/>
    <cellStyle name="Обычный 2 21" xfId="58"/>
    <cellStyle name="Обычный 2 22" xfId="59"/>
    <cellStyle name="Обычный 2 22 2" xfId="68"/>
    <cellStyle name="Обычный 2 22 3" xfId="69"/>
    <cellStyle name="Обычный 2 22 4" xfId="70"/>
    <cellStyle name="Обычный 2 22 5" xfId="71"/>
    <cellStyle name="Обычный 2 23" xfId="60"/>
    <cellStyle name="Обычный 2 24" xfId="61"/>
    <cellStyle name="Обычный 2 24 2" xfId="118"/>
    <cellStyle name="Обычный 2 24 3" xfId="119"/>
    <cellStyle name="Обычный 2 25" xfId="62"/>
    <cellStyle name="Обычный 2 26" xfId="63"/>
    <cellStyle name="Обычный 2 27" xfId="64"/>
    <cellStyle name="Обычный 2 28" xfId="72"/>
    <cellStyle name="Обычный 2 29" xfId="73"/>
    <cellStyle name="Обычный 2 3" xfId="32"/>
    <cellStyle name="Обычный 2 30" xfId="74"/>
    <cellStyle name="Обычный 2 31" xfId="75"/>
    <cellStyle name="Обычный 2 32" xfId="76"/>
    <cellStyle name="Обычный 2 33" xfId="77"/>
    <cellStyle name="Обычный 2 34" xfId="78"/>
    <cellStyle name="Обычный 2 35" xfId="79"/>
    <cellStyle name="Обычный 2 36" xfId="80"/>
    <cellStyle name="Обычный 2 37" xfId="81"/>
    <cellStyle name="Обычный 2 38" xfId="82"/>
    <cellStyle name="Обычный 2 39" xfId="83"/>
    <cellStyle name="Обычный 2 4" xfId="33"/>
    <cellStyle name="Обычный 2 40" xfId="84"/>
    <cellStyle name="Обычный 2 40 2" xfId="85"/>
    <cellStyle name="Обычный 2 40 3" xfId="86"/>
    <cellStyle name="Обычный 2 40 3 2" xfId="87"/>
    <cellStyle name="Обычный 2 40 3 3" xfId="120"/>
    <cellStyle name="Обычный 2 41" xfId="88"/>
    <cellStyle name="Обычный 2 41 2" xfId="89"/>
    <cellStyle name="Обычный 2 41 3" xfId="121"/>
    <cellStyle name="Обычный 2 42" xfId="90"/>
    <cellStyle name="Обычный 2 43" xfId="91"/>
    <cellStyle name="Обычный 2 44" xfId="92"/>
    <cellStyle name="Обычный 2 45" xfId="93"/>
    <cellStyle name="Обычный 2 46" xfId="94"/>
    <cellStyle name="Обычный 2 47" xfId="95"/>
    <cellStyle name="Обычный 2 48" xfId="96"/>
    <cellStyle name="Обычный 2 49" xfId="122"/>
    <cellStyle name="Обычный 2 5" xfId="34"/>
    <cellStyle name="Обычный 2 50" xfId="123"/>
    <cellStyle name="Обычный 2 51" xfId="124"/>
    <cellStyle name="Обычный 2 52" xfId="125"/>
    <cellStyle name="Обычный 2 53" xfId="126"/>
    <cellStyle name="Обычный 2 54" xfId="127"/>
    <cellStyle name="Обычный 2 55" xfId="128"/>
    <cellStyle name="Обычный 2 56" xfId="133"/>
    <cellStyle name="Обычный 2 57" xfId="138"/>
    <cellStyle name="Обычный 2 58" xfId="139"/>
    <cellStyle name="Обычный 2 59" xfId="140"/>
    <cellStyle name="Обычный 2 6" xfId="35"/>
    <cellStyle name="Обычный 2 60" xfId="141"/>
    <cellStyle name="Обычный 2 7" xfId="36"/>
    <cellStyle name="Обычный 2 8" xfId="37"/>
    <cellStyle name="Обычный 2 9" xfId="38"/>
    <cellStyle name="Обычный 3" xfId="5"/>
    <cellStyle name="Обычный 3 10" xfId="97"/>
    <cellStyle name="Обычный 3 11" xfId="98"/>
    <cellStyle name="Обычный 3 12" xfId="99"/>
    <cellStyle name="Обычный 3 2" xfId="39"/>
    <cellStyle name="Обычный 3 2 10" xfId="100"/>
    <cellStyle name="Обычный 3 2 11" xfId="101"/>
    <cellStyle name="Обычный 3 2 12" xfId="102"/>
    <cellStyle name="Обычный 3 2 2" xfId="103"/>
    <cellStyle name="Обычный 3 2 3" xfId="104"/>
    <cellStyle name="Обычный 3 2 4" xfId="105"/>
    <cellStyle name="Обычный 3 2 5" xfId="106"/>
    <cellStyle name="Обычный 3 2 6" xfId="107"/>
    <cellStyle name="Обычный 3 2 7" xfId="108"/>
    <cellStyle name="Обычный 3 2 8" xfId="109"/>
    <cellStyle name="Обычный 3 2 9" xfId="110"/>
    <cellStyle name="Обычный 3 3" xfId="111"/>
    <cellStyle name="Обычный 3 4" xfId="112"/>
    <cellStyle name="Обычный 3 5" xfId="113"/>
    <cellStyle name="Обычный 3 6" xfId="114"/>
    <cellStyle name="Обычный 3 7" xfId="115"/>
    <cellStyle name="Обычный 3 8" xfId="116"/>
    <cellStyle name="Обычный 3 9" xfId="117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142"/>
    <cellStyle name="Обычный_Лист1 2" xfId="50"/>
    <cellStyle name="Стиль 1" xfId="51"/>
    <cellStyle name="Стиль 1 2" xfId="52"/>
    <cellStyle name="Финансовый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16</xdr:row>
      <xdr:rowOff>0</xdr:rowOff>
    </xdr:from>
    <xdr:to>
      <xdr:col>2</xdr:col>
      <xdr:colOff>411480</xdr:colOff>
      <xdr:row>16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1085850</xdr:colOff>
      <xdr:row>0</xdr:row>
      <xdr:rowOff>0</xdr:rowOff>
    </xdr:from>
    <xdr:to>
      <xdr:col>4</xdr:col>
      <xdr:colOff>752474</xdr:colOff>
      <xdr:row>7</xdr:row>
      <xdr:rowOff>133350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619750" y="0"/>
          <a:ext cx="3352799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25.01.2023 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232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1076324</xdr:colOff>
      <xdr:row>8</xdr:row>
      <xdr:rowOff>0</xdr:rowOff>
    </xdr:from>
    <xdr:to>
      <xdr:col>4</xdr:col>
      <xdr:colOff>819148</xdr:colOff>
      <xdr:row>14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610224" y="1295400"/>
          <a:ext cx="3428999" cy="1066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9525</xdr:colOff>
      <xdr:row>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00625" y="0"/>
          <a:ext cx="3028950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25.01.2023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232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0</xdr:colOff>
      <xdr:row>12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000625" y="1400175"/>
          <a:ext cx="3019425" cy="1066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0</xdr:row>
      <xdr:rowOff>19050</xdr:rowOff>
    </xdr:from>
    <xdr:to>
      <xdr:col>9</xdr:col>
      <xdr:colOff>0</xdr:colOff>
      <xdr:row>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53025" y="19050"/>
          <a:ext cx="2905125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25.01.2023 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232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9526</xdr:colOff>
      <xdr:row>6</xdr:row>
      <xdr:rowOff>152400</xdr:rowOff>
    </xdr:from>
    <xdr:to>
      <xdr:col>9</xdr:col>
      <xdr:colOff>1</xdr:colOff>
      <xdr:row>12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81601" y="1352550"/>
          <a:ext cx="2876550" cy="1066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771525</xdr:colOff>
      <xdr:row>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05225" y="0"/>
          <a:ext cx="2990850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25.01.2023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232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</xdr:colOff>
      <xdr:row>8</xdr:row>
      <xdr:rowOff>0</xdr:rowOff>
    </xdr:from>
    <xdr:to>
      <xdr:col>6</xdr:col>
      <xdr:colOff>0</xdr:colOff>
      <xdr:row>14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705226" y="1295400"/>
          <a:ext cx="3009899" cy="1152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0</xdr:row>
      <xdr:rowOff>0</xdr:rowOff>
    </xdr:from>
    <xdr:to>
      <xdr:col>5</xdr:col>
      <xdr:colOff>3809</xdr:colOff>
      <xdr:row>14</xdr:row>
      <xdr:rowOff>133350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924550" y="0"/>
          <a:ext cx="3108959" cy="100965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771525</xdr:colOff>
      <xdr:row>7</xdr:row>
      <xdr:rowOff>133350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10000" y="0"/>
          <a:ext cx="3057525" cy="130683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</xdr:colOff>
      <xdr:row>8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10001" y="1341120"/>
          <a:ext cx="3101339" cy="11868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1228725</xdr:colOff>
      <xdr:row>0</xdr:row>
      <xdr:rowOff>0</xdr:rowOff>
    </xdr:from>
    <xdr:to>
      <xdr:col>4</xdr:col>
      <xdr:colOff>876300</xdr:colOff>
      <xdr:row>7</xdr:row>
      <xdr:rowOff>133350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467350" y="0"/>
          <a:ext cx="3409950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25.01.2023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232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1295400</xdr:colOff>
      <xdr:row>7</xdr:row>
      <xdr:rowOff>19050</xdr:rowOff>
    </xdr:from>
    <xdr:to>
      <xdr:col>4</xdr:col>
      <xdr:colOff>800100</xdr:colOff>
      <xdr:row>13</xdr:row>
      <xdr:rowOff>123825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534025" y="1152525"/>
          <a:ext cx="3267075" cy="10763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E78"/>
  <sheetViews>
    <sheetView workbookViewId="0">
      <selection activeCell="G26" sqref="G26"/>
    </sheetView>
  </sheetViews>
  <sheetFormatPr defaultColWidth="9.140625" defaultRowHeight="12.75"/>
  <cols>
    <col min="1" max="1" width="68" style="1" customWidth="1"/>
    <col min="2" max="2" width="29.140625" style="1" customWidth="1"/>
    <col min="3" max="3" width="13" style="4" customWidth="1"/>
    <col min="4" max="4" width="13.140625" style="1" customWidth="1"/>
    <col min="5" max="5" width="12.7109375" style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7" spans="1:5" ht="9.75" customHeight="1">
      <c r="A17" s="3"/>
      <c r="B17" s="3"/>
    </row>
    <row r="18" spans="1:5" ht="21" customHeight="1">
      <c r="A18" s="147" t="s">
        <v>737</v>
      </c>
      <c r="B18" s="147"/>
      <c r="C18" s="147"/>
      <c r="D18" s="147"/>
      <c r="E18" s="147"/>
    </row>
    <row r="19" spans="1:5" ht="18" customHeight="1">
      <c r="A19" s="147"/>
      <c r="B19" s="147"/>
      <c r="C19" s="147"/>
      <c r="D19" s="147"/>
      <c r="E19" s="147"/>
    </row>
    <row r="20" spans="1:5" ht="15.75">
      <c r="A20" s="5"/>
      <c r="B20" s="6"/>
      <c r="E20" s="60" t="s">
        <v>3</v>
      </c>
    </row>
    <row r="21" spans="1:5" ht="27" customHeight="1">
      <c r="A21" s="152" t="s">
        <v>1</v>
      </c>
      <c r="B21" s="154" t="s">
        <v>4</v>
      </c>
      <c r="C21" s="149" t="s">
        <v>106</v>
      </c>
      <c r="D21" s="150"/>
      <c r="E21" s="151"/>
    </row>
    <row r="22" spans="1:5" ht="30" customHeight="1">
      <c r="A22" s="153"/>
      <c r="B22" s="155"/>
      <c r="C22" s="58">
        <v>2023</v>
      </c>
      <c r="D22" s="58">
        <v>2024</v>
      </c>
      <c r="E22" s="58">
        <v>2025</v>
      </c>
    </row>
    <row r="23" spans="1:5" ht="15.75" customHeight="1">
      <c r="A23" s="8" t="s">
        <v>5</v>
      </c>
      <c r="B23" s="7" t="s">
        <v>6</v>
      </c>
      <c r="C23" s="48">
        <f>C24+C28+C33+C35+C37+C43+C46+C48+C52+C26</f>
        <v>174832.527</v>
      </c>
      <c r="D23" s="48">
        <f>D24+D28+D33+D35+D37+D43+D46+D48+D52+D26</f>
        <v>198342.17800000001</v>
      </c>
      <c r="E23" s="48">
        <f>E24+E28+E33+E35+E37+E43+E46+E48+E52+E26</f>
        <v>209288.93600000002</v>
      </c>
    </row>
    <row r="24" spans="1:5" s="9" customFormat="1" ht="16.149999999999999" customHeight="1">
      <c r="A24" s="8" t="s">
        <v>7</v>
      </c>
      <c r="B24" s="7" t="s">
        <v>8</v>
      </c>
      <c r="C24" s="48">
        <f>C25</f>
        <v>126623.7</v>
      </c>
      <c r="D24" s="48">
        <f>D25</f>
        <v>135852</v>
      </c>
      <c r="E24" s="48">
        <f>E25</f>
        <v>144948.6</v>
      </c>
    </row>
    <row r="25" spans="1:5" s="9" customFormat="1" ht="16.149999999999999" customHeight="1">
      <c r="A25" s="45" t="s">
        <v>9</v>
      </c>
      <c r="B25" s="17" t="s">
        <v>10</v>
      </c>
      <c r="C25" s="49">
        <v>126623.7</v>
      </c>
      <c r="D25" s="49">
        <v>135852</v>
      </c>
      <c r="E25" s="49">
        <v>144948.6</v>
      </c>
    </row>
    <row r="26" spans="1:5" ht="32.450000000000003" customHeight="1">
      <c r="A26" s="13" t="s">
        <v>11</v>
      </c>
      <c r="B26" s="7" t="s">
        <v>12</v>
      </c>
      <c r="C26" s="48">
        <f>C27</f>
        <v>401.73</v>
      </c>
      <c r="D26" s="48">
        <f>D27</f>
        <v>446.78</v>
      </c>
      <c r="E26" s="48">
        <f>E27</f>
        <v>471.78</v>
      </c>
    </row>
    <row r="27" spans="1:5" s="2" customFormat="1" ht="29.25" customHeight="1">
      <c r="A27" s="12" t="s">
        <v>13</v>
      </c>
      <c r="B27" s="14" t="s">
        <v>14</v>
      </c>
      <c r="C27" s="50">
        <v>401.73</v>
      </c>
      <c r="D27" s="50">
        <v>446.78</v>
      </c>
      <c r="E27" s="50">
        <v>471.78</v>
      </c>
    </row>
    <row r="28" spans="1:5" s="9" customFormat="1" ht="14.25" customHeight="1">
      <c r="A28" s="15" t="s">
        <v>15</v>
      </c>
      <c r="B28" s="7" t="s">
        <v>16</v>
      </c>
      <c r="C28" s="48">
        <f>C29+C30+C31+C32</f>
        <v>16734.7</v>
      </c>
      <c r="D28" s="48">
        <f>D29+D30+D31+D32</f>
        <v>17404.099999999999</v>
      </c>
      <c r="E28" s="48">
        <f>E29+E30+E31+E32</f>
        <v>18100.3</v>
      </c>
    </row>
    <row r="29" spans="1:5" s="9" customFormat="1" ht="30" customHeight="1">
      <c r="A29" s="16" t="s">
        <v>17</v>
      </c>
      <c r="B29" s="17" t="s">
        <v>18</v>
      </c>
      <c r="C29" s="49">
        <v>14161.8</v>
      </c>
      <c r="D29" s="49">
        <v>14728.3</v>
      </c>
      <c r="E29" s="49">
        <v>15317.4</v>
      </c>
    </row>
    <row r="30" spans="1:5" ht="24" hidden="1" customHeight="1">
      <c r="A30" s="18" t="s">
        <v>19</v>
      </c>
      <c r="B30" s="19" t="s">
        <v>20</v>
      </c>
      <c r="C30" s="51">
        <v>0</v>
      </c>
      <c r="D30" s="51"/>
      <c r="E30" s="51"/>
    </row>
    <row r="31" spans="1:5" ht="15" customHeight="1">
      <c r="A31" s="20" t="s">
        <v>21</v>
      </c>
      <c r="B31" s="11" t="s">
        <v>22</v>
      </c>
      <c r="C31" s="52">
        <v>645.6</v>
      </c>
      <c r="D31" s="52">
        <v>671.4</v>
      </c>
      <c r="E31" s="52">
        <v>698.3</v>
      </c>
    </row>
    <row r="32" spans="1:5" ht="15" customHeight="1">
      <c r="A32" s="20" t="s">
        <v>91</v>
      </c>
      <c r="B32" s="11" t="s">
        <v>92</v>
      </c>
      <c r="C32" s="52">
        <v>1927.3</v>
      </c>
      <c r="D32" s="52">
        <v>2004.4</v>
      </c>
      <c r="E32" s="52">
        <v>2084.6</v>
      </c>
    </row>
    <row r="33" spans="1:5" s="9" customFormat="1" ht="15" customHeight="1">
      <c r="A33" s="21" t="s">
        <v>23</v>
      </c>
      <c r="B33" s="7" t="s">
        <v>24</v>
      </c>
      <c r="C33" s="48">
        <f>C34</f>
        <v>216</v>
      </c>
      <c r="D33" s="48">
        <f>D34</f>
        <v>224.6</v>
      </c>
      <c r="E33" s="48">
        <f>E34</f>
        <v>233.6</v>
      </c>
    </row>
    <row r="34" spans="1:5" s="23" customFormat="1" ht="30" customHeight="1">
      <c r="A34" s="20" t="s">
        <v>73</v>
      </c>
      <c r="B34" s="22" t="s">
        <v>72</v>
      </c>
      <c r="C34" s="52">
        <v>216</v>
      </c>
      <c r="D34" s="52">
        <v>224.6</v>
      </c>
      <c r="E34" s="52">
        <v>233.6</v>
      </c>
    </row>
    <row r="35" spans="1:5" s="9" customFormat="1" ht="37.5" customHeight="1">
      <c r="A35" s="21" t="s">
        <v>25</v>
      </c>
      <c r="B35" s="7" t="s">
        <v>26</v>
      </c>
      <c r="C35" s="48">
        <f>C36</f>
        <v>12870.709000000001</v>
      </c>
      <c r="D35" s="48">
        <f>D36</f>
        <v>26248.606</v>
      </c>
      <c r="E35" s="48">
        <f>E36</f>
        <v>27246.054</v>
      </c>
    </row>
    <row r="36" spans="1:5" ht="75.75" customHeight="1">
      <c r="A36" s="10" t="s">
        <v>27</v>
      </c>
      <c r="B36" s="11" t="s">
        <v>28</v>
      </c>
      <c r="C36" s="49">
        <v>12870.709000000001</v>
      </c>
      <c r="D36" s="49">
        <v>26248.606</v>
      </c>
      <c r="E36" s="49">
        <v>27246.054</v>
      </c>
    </row>
    <row r="37" spans="1:5" s="26" customFormat="1" ht="15" customHeight="1">
      <c r="A37" s="24" t="s">
        <v>29</v>
      </c>
      <c r="B37" s="25" t="s">
        <v>30</v>
      </c>
      <c r="C37" s="48">
        <f>C38</f>
        <v>1047.9000000000001</v>
      </c>
      <c r="D37" s="48">
        <f>D38</f>
        <v>1089.82</v>
      </c>
      <c r="E37" s="48">
        <f>E38</f>
        <v>1133.4100000000001</v>
      </c>
    </row>
    <row r="38" spans="1:5" s="23" customFormat="1" ht="16.5" customHeight="1">
      <c r="A38" s="27" t="s">
        <v>31</v>
      </c>
      <c r="B38" s="22" t="s">
        <v>32</v>
      </c>
      <c r="C38" s="49">
        <v>1047.9000000000001</v>
      </c>
      <c r="D38" s="49">
        <v>1089.82</v>
      </c>
      <c r="E38" s="49">
        <v>1133.4100000000001</v>
      </c>
    </row>
    <row r="39" spans="1:5" s="23" customFormat="1" ht="28.5" hidden="1" customHeight="1">
      <c r="A39" s="27" t="s">
        <v>33</v>
      </c>
      <c r="B39" s="22" t="s">
        <v>34</v>
      </c>
      <c r="C39" s="52">
        <v>101.75</v>
      </c>
      <c r="D39" s="144"/>
      <c r="E39" s="144"/>
    </row>
    <row r="40" spans="1:5" s="23" customFormat="1" ht="13.5" hidden="1" customHeight="1">
      <c r="A40" s="27" t="s">
        <v>35</v>
      </c>
      <c r="B40" s="22" t="s">
        <v>36</v>
      </c>
      <c r="C40" s="52">
        <v>0.66</v>
      </c>
      <c r="D40" s="144"/>
      <c r="E40" s="144"/>
    </row>
    <row r="41" spans="1:5" s="23" customFormat="1" ht="14.25" hidden="1" customHeight="1">
      <c r="A41" s="27" t="s">
        <v>65</v>
      </c>
      <c r="B41" s="22" t="s">
        <v>66</v>
      </c>
      <c r="C41" s="52">
        <v>825</v>
      </c>
      <c r="D41" s="144"/>
      <c r="E41" s="144"/>
    </row>
    <row r="42" spans="1:5" s="23" customFormat="1" ht="14.25" hidden="1" customHeight="1">
      <c r="A42" s="27" t="s">
        <v>67</v>
      </c>
      <c r="B42" s="22" t="s">
        <v>68</v>
      </c>
      <c r="C42" s="52">
        <v>691.24</v>
      </c>
      <c r="D42" s="144"/>
      <c r="E42" s="144"/>
    </row>
    <row r="43" spans="1:5" s="9" customFormat="1" ht="30" customHeight="1">
      <c r="A43" s="21" t="s">
        <v>37</v>
      </c>
      <c r="B43" s="7" t="s">
        <v>38</v>
      </c>
      <c r="C43" s="48">
        <f>C44+C45</f>
        <v>14982.727999999999</v>
      </c>
      <c r="D43" s="48">
        <f>D44+D45</f>
        <v>15048.342000000001</v>
      </c>
      <c r="E43" s="48">
        <f>E44+E45</f>
        <v>15054.342000000001</v>
      </c>
    </row>
    <row r="44" spans="1:5" s="23" customFormat="1" ht="16.5" customHeight="1">
      <c r="A44" s="10" t="s">
        <v>70</v>
      </c>
      <c r="B44" s="22" t="s">
        <v>39</v>
      </c>
      <c r="C44" s="49">
        <v>14949.727999999999</v>
      </c>
      <c r="D44" s="49">
        <v>15015.342000000001</v>
      </c>
      <c r="E44" s="49">
        <v>15021.342000000001</v>
      </c>
    </row>
    <row r="45" spans="1:5" s="23" customFormat="1" ht="18.75" customHeight="1">
      <c r="A45" s="10" t="s">
        <v>71</v>
      </c>
      <c r="B45" s="22" t="s">
        <v>69</v>
      </c>
      <c r="C45" s="49">
        <v>33</v>
      </c>
      <c r="D45" s="49">
        <v>33</v>
      </c>
      <c r="E45" s="49">
        <v>33</v>
      </c>
    </row>
    <row r="46" spans="1:5" s="9" customFormat="1" ht="29.25" customHeight="1">
      <c r="A46" s="21" t="s">
        <v>40</v>
      </c>
      <c r="B46" s="7" t="s">
        <v>41</v>
      </c>
      <c r="C46" s="48">
        <f>C47</f>
        <v>1529</v>
      </c>
      <c r="D46" s="48">
        <f>D47</f>
        <v>1579</v>
      </c>
      <c r="E46" s="48">
        <f>E47</f>
        <v>1629</v>
      </c>
    </row>
    <row r="47" spans="1:5" ht="28.5" customHeight="1">
      <c r="A47" s="28" t="s">
        <v>42</v>
      </c>
      <c r="B47" s="11" t="s">
        <v>43</v>
      </c>
      <c r="C47" s="49">
        <v>1529</v>
      </c>
      <c r="D47" s="49">
        <v>1579</v>
      </c>
      <c r="E47" s="49">
        <v>1629</v>
      </c>
    </row>
    <row r="48" spans="1:5" s="9" customFormat="1" ht="15" customHeight="1">
      <c r="A48" s="21" t="s">
        <v>44</v>
      </c>
      <c r="B48" s="7" t="s">
        <v>45</v>
      </c>
      <c r="C48" s="48">
        <f>SUM(C49:C51)</f>
        <v>426.06</v>
      </c>
      <c r="D48" s="48">
        <f>SUM(D49:D51)</f>
        <v>448.93</v>
      </c>
      <c r="E48" s="48">
        <f>SUM(E49:E51)</f>
        <v>471.85</v>
      </c>
    </row>
    <row r="49" spans="1:5" s="9" customFormat="1" ht="30.75" customHeight="1">
      <c r="A49" s="28" t="s">
        <v>100</v>
      </c>
      <c r="B49" s="11" t="s">
        <v>101</v>
      </c>
      <c r="C49" s="49">
        <f>4.1+12.6+0.78+0.02+4.56</f>
        <v>22.06</v>
      </c>
      <c r="D49" s="49">
        <f>4.26+13.1+0.81+0.02+4.74</f>
        <v>22.93</v>
      </c>
      <c r="E49" s="49">
        <f>4.43+13.63+0.84+0.02+4.93</f>
        <v>23.85</v>
      </c>
    </row>
    <row r="50" spans="1:5" s="9" customFormat="1" ht="90" customHeight="1">
      <c r="A50" s="28" t="s">
        <v>93</v>
      </c>
      <c r="B50" s="11" t="s">
        <v>94</v>
      </c>
      <c r="C50" s="49">
        <v>80</v>
      </c>
      <c r="D50" s="49">
        <v>90</v>
      </c>
      <c r="E50" s="49">
        <v>100</v>
      </c>
    </row>
    <row r="51" spans="1:5" s="9" customFormat="1" ht="17.25" customHeight="1">
      <c r="A51" s="28" t="s">
        <v>102</v>
      </c>
      <c r="B51" s="11" t="s">
        <v>103</v>
      </c>
      <c r="C51" s="49">
        <f>1+280+4+39</f>
        <v>324</v>
      </c>
      <c r="D51" s="49">
        <f>1+290+5+40</f>
        <v>336</v>
      </c>
      <c r="E51" s="49">
        <f>1+300+6+41</f>
        <v>348</v>
      </c>
    </row>
    <row r="52" spans="1:5" s="9" customFormat="1" ht="14.25">
      <c r="A52" s="21" t="s">
        <v>46</v>
      </c>
      <c r="B52" s="7" t="s">
        <v>47</v>
      </c>
      <c r="C52" s="48">
        <f>C53</f>
        <v>0</v>
      </c>
      <c r="D52" s="48">
        <f>D53</f>
        <v>0</v>
      </c>
      <c r="E52" s="48">
        <f>E53</f>
        <v>0</v>
      </c>
    </row>
    <row r="53" spans="1:5" ht="15" customHeight="1">
      <c r="A53" s="28" t="s">
        <v>48</v>
      </c>
      <c r="B53" s="11" t="s">
        <v>49</v>
      </c>
      <c r="C53" s="52">
        <v>0</v>
      </c>
      <c r="D53" s="52">
        <v>0</v>
      </c>
      <c r="E53" s="52">
        <v>0</v>
      </c>
    </row>
    <row r="54" spans="1:5" ht="14.25">
      <c r="A54" s="21" t="s">
        <v>50</v>
      </c>
      <c r="B54" s="7" t="s">
        <v>51</v>
      </c>
      <c r="C54" s="48">
        <f>C55+C72+C74</f>
        <v>1460615.8536300003</v>
      </c>
      <c r="D54" s="48">
        <f>D55+D72+D74</f>
        <v>1396390.5046000001</v>
      </c>
      <c r="E54" s="48">
        <f>E55+E72+E74</f>
        <v>1341095.3146000002</v>
      </c>
    </row>
    <row r="55" spans="1:5" s="9" customFormat="1" ht="30.75" customHeight="1">
      <c r="A55" s="21" t="s">
        <v>52</v>
      </c>
      <c r="B55" s="44" t="s">
        <v>74</v>
      </c>
      <c r="C55" s="48">
        <f>C56+C59+C65+C69</f>
        <v>1460595.8536300003</v>
      </c>
      <c r="D55" s="48">
        <f>D56+D59+D65+D69</f>
        <v>1396370.5046000001</v>
      </c>
      <c r="E55" s="48">
        <f>E56+E59+E65+E69</f>
        <v>1341075.3146000002</v>
      </c>
    </row>
    <row r="56" spans="1:5" s="9" customFormat="1" ht="20.45" customHeight="1">
      <c r="A56" s="30" t="s">
        <v>53</v>
      </c>
      <c r="B56" s="31" t="s">
        <v>75</v>
      </c>
      <c r="C56" s="48">
        <f>C57+C58</f>
        <v>165376.29999999999</v>
      </c>
      <c r="D56" s="48">
        <f>D57+D58</f>
        <v>149511.6</v>
      </c>
      <c r="E56" s="48">
        <f>E57+E58</f>
        <v>156509.1</v>
      </c>
    </row>
    <row r="57" spans="1:5" ht="15">
      <c r="A57" s="32" t="s">
        <v>78</v>
      </c>
      <c r="B57" s="33" t="s">
        <v>79</v>
      </c>
      <c r="C57" s="52">
        <v>165376.29999999999</v>
      </c>
      <c r="D57" s="52">
        <v>149511.6</v>
      </c>
      <c r="E57" s="49">
        <v>156509.1</v>
      </c>
    </row>
    <row r="58" spans="1:5" ht="30" hidden="1">
      <c r="A58" s="28" t="s">
        <v>88</v>
      </c>
      <c r="B58" s="11" t="s">
        <v>80</v>
      </c>
      <c r="C58" s="52">
        <v>0</v>
      </c>
      <c r="D58" s="145"/>
      <c r="E58" s="145"/>
    </row>
    <row r="59" spans="1:5" s="9" customFormat="1" ht="28.5">
      <c r="A59" s="34" t="s">
        <v>54</v>
      </c>
      <c r="B59" s="35" t="s">
        <v>76</v>
      </c>
      <c r="C59" s="48">
        <f>C64+C61+C60+C62+C63</f>
        <v>225469.01040000003</v>
      </c>
      <c r="D59" s="48">
        <f t="shared" ref="D59:E59" si="0">D64+D61+D60+D62+D63</f>
        <v>266700.69</v>
      </c>
      <c r="E59" s="48">
        <f t="shared" si="0"/>
        <v>204388.50000000003</v>
      </c>
    </row>
    <row r="60" spans="1:5" s="9" customFormat="1" ht="54.75" customHeight="1">
      <c r="A60" s="28" t="s">
        <v>104</v>
      </c>
      <c r="B60" s="11" t="s">
        <v>105</v>
      </c>
      <c r="C60" s="49">
        <v>24772.799999999999</v>
      </c>
      <c r="D60" s="49">
        <v>25177.200000000001</v>
      </c>
      <c r="E60" s="49">
        <v>24532</v>
      </c>
    </row>
    <row r="61" spans="1:5" s="9" customFormat="1" ht="24.75" customHeight="1">
      <c r="A61" s="28" t="s">
        <v>95</v>
      </c>
      <c r="B61" s="11" t="s">
        <v>96</v>
      </c>
      <c r="C61" s="49">
        <v>238.89</v>
      </c>
      <c r="D61" s="49">
        <v>238.89</v>
      </c>
      <c r="E61" s="49">
        <v>239.2</v>
      </c>
    </row>
    <row r="62" spans="1:5" s="9" customFormat="1" ht="27.75" customHeight="1">
      <c r="A62" s="28" t="s">
        <v>107</v>
      </c>
      <c r="B62" s="11" t="s">
        <v>108</v>
      </c>
      <c r="C62" s="49">
        <v>27078.2</v>
      </c>
      <c r="D62" s="49">
        <v>36620</v>
      </c>
      <c r="E62" s="49">
        <v>37240.6</v>
      </c>
    </row>
    <row r="63" spans="1:5" s="9" customFormat="1" ht="42" customHeight="1">
      <c r="A63" s="28" t="s">
        <v>110</v>
      </c>
      <c r="B63" s="11" t="s">
        <v>109</v>
      </c>
      <c r="C63" s="49">
        <v>62198.3</v>
      </c>
      <c r="D63" s="49">
        <v>62198.3</v>
      </c>
      <c r="E63" s="49">
        <v>0</v>
      </c>
    </row>
    <row r="64" spans="1:5" s="9" customFormat="1" ht="15">
      <c r="A64" s="28" t="s">
        <v>55</v>
      </c>
      <c r="B64" s="11" t="s">
        <v>81</v>
      </c>
      <c r="C64" s="49">
        <f>168510.4-62198.3+4868.7204</f>
        <v>111180.8204</v>
      </c>
      <c r="D64" s="49">
        <f>204664.6-62198.3</f>
        <v>142466.29999999999</v>
      </c>
      <c r="E64" s="49">
        <v>142376.70000000001</v>
      </c>
    </row>
    <row r="65" spans="1:5" s="9" customFormat="1" ht="14.25">
      <c r="A65" s="34" t="s">
        <v>56</v>
      </c>
      <c r="B65" s="44" t="s">
        <v>77</v>
      </c>
      <c r="C65" s="53">
        <f>C66+C68+C67</f>
        <v>1025375.4000000001</v>
      </c>
      <c r="D65" s="53">
        <f>D66+D68+D67</f>
        <v>939444.1</v>
      </c>
      <c r="E65" s="53">
        <f>E66+E68+E67</f>
        <v>939463.60000000009</v>
      </c>
    </row>
    <row r="66" spans="1:5" s="29" customFormat="1" ht="30" customHeight="1">
      <c r="A66" s="36" t="s">
        <v>89</v>
      </c>
      <c r="B66" s="11" t="s">
        <v>82</v>
      </c>
      <c r="C66" s="49">
        <v>148250.79999999999</v>
      </c>
      <c r="D66" s="49">
        <v>123417.5</v>
      </c>
      <c r="E66" s="49">
        <v>123437.3</v>
      </c>
    </row>
    <row r="67" spans="1:5" s="29" customFormat="1" ht="57.75" customHeight="1">
      <c r="A67" s="32" t="s">
        <v>57</v>
      </c>
      <c r="B67" s="11" t="s">
        <v>83</v>
      </c>
      <c r="C67" s="49">
        <v>2.2999999999999998</v>
      </c>
      <c r="D67" s="49">
        <v>2.6</v>
      </c>
      <c r="E67" s="52">
        <v>2.2999999999999998</v>
      </c>
    </row>
    <row r="68" spans="1:5" s="29" customFormat="1" ht="15">
      <c r="A68" s="28" t="s">
        <v>58</v>
      </c>
      <c r="B68" s="11" t="s">
        <v>84</v>
      </c>
      <c r="C68" s="54">
        <v>877122.3</v>
      </c>
      <c r="D68" s="54">
        <v>816024</v>
      </c>
      <c r="E68" s="49">
        <v>816024</v>
      </c>
    </row>
    <row r="69" spans="1:5" s="9" customFormat="1" ht="16.5" customHeight="1">
      <c r="A69" s="21" t="s">
        <v>59</v>
      </c>
      <c r="B69" s="44" t="s">
        <v>85</v>
      </c>
      <c r="C69" s="48">
        <f>C70+C71</f>
        <v>44375.143229999994</v>
      </c>
      <c r="D69" s="48">
        <f>D70+D71</f>
        <v>40714.114599999994</v>
      </c>
      <c r="E69" s="48">
        <f>E70+E71</f>
        <v>40714.114599999994</v>
      </c>
    </row>
    <row r="70" spans="1:5" ht="47.25" customHeight="1">
      <c r="A70" s="32" t="s">
        <v>90</v>
      </c>
      <c r="B70" s="22" t="s">
        <v>86</v>
      </c>
      <c r="C70" s="49">
        <v>4182.4432299999999</v>
      </c>
      <c r="D70" s="49">
        <v>521.41459999999995</v>
      </c>
      <c r="E70" s="52">
        <v>521.41459999999995</v>
      </c>
    </row>
    <row r="71" spans="1:5" ht="61.5" customHeight="1">
      <c r="A71" s="61" t="s">
        <v>111</v>
      </c>
      <c r="B71" s="22" t="s">
        <v>112</v>
      </c>
      <c r="C71" s="49">
        <v>40192.699999999997</v>
      </c>
      <c r="D71" s="49">
        <v>40192.699999999997</v>
      </c>
      <c r="E71" s="49">
        <v>40192.699999999997</v>
      </c>
    </row>
    <row r="72" spans="1:5" s="37" customFormat="1" ht="14.25">
      <c r="A72" s="21" t="s">
        <v>60</v>
      </c>
      <c r="B72" s="7" t="s">
        <v>61</v>
      </c>
      <c r="C72" s="55">
        <f>C73</f>
        <v>50</v>
      </c>
      <c r="D72" s="55">
        <f>D73</f>
        <v>50</v>
      </c>
      <c r="E72" s="55">
        <f>E73</f>
        <v>50</v>
      </c>
    </row>
    <row r="73" spans="1:5" s="39" customFormat="1" ht="30" customHeight="1">
      <c r="A73" s="38" t="s">
        <v>62</v>
      </c>
      <c r="B73" s="11" t="s">
        <v>87</v>
      </c>
      <c r="C73" s="56">
        <v>50</v>
      </c>
      <c r="D73" s="56">
        <v>50</v>
      </c>
      <c r="E73" s="56">
        <v>50</v>
      </c>
    </row>
    <row r="74" spans="1:5" s="39" customFormat="1" ht="16.5" customHeight="1">
      <c r="A74" s="47" t="s">
        <v>97</v>
      </c>
      <c r="B74" s="46" t="s">
        <v>98</v>
      </c>
      <c r="C74" s="57">
        <f>C75</f>
        <v>-30</v>
      </c>
      <c r="D74" s="57">
        <f>D75</f>
        <v>-30</v>
      </c>
      <c r="E74" s="57">
        <f>E75</f>
        <v>-30</v>
      </c>
    </row>
    <row r="75" spans="1:5" ht="24.75" customHeight="1">
      <c r="A75" s="28" t="s">
        <v>63</v>
      </c>
      <c r="B75" s="11" t="s">
        <v>99</v>
      </c>
      <c r="C75" s="56">
        <v>-30</v>
      </c>
      <c r="D75" s="56">
        <v>-30</v>
      </c>
      <c r="E75" s="56">
        <v>-30</v>
      </c>
    </row>
    <row r="76" spans="1:5" ht="14.25">
      <c r="A76" s="148" t="s">
        <v>64</v>
      </c>
      <c r="B76" s="148"/>
      <c r="C76" s="48">
        <f>C54+C23</f>
        <v>1635448.3806300003</v>
      </c>
      <c r="D76" s="48">
        <f>D54+D23</f>
        <v>1594732.6826000002</v>
      </c>
      <c r="E76" s="48">
        <f>E54+E23</f>
        <v>1550384.2506000001</v>
      </c>
    </row>
    <row r="77" spans="1:5" ht="15">
      <c r="A77" s="40"/>
      <c r="B77" s="41"/>
      <c r="C77" s="42"/>
    </row>
    <row r="78" spans="1:5" ht="15">
      <c r="A78" s="43" t="s">
        <v>2</v>
      </c>
      <c r="C78" s="59"/>
      <c r="D78" s="146" t="s">
        <v>0</v>
      </c>
      <c r="E78" s="146"/>
    </row>
  </sheetData>
  <mergeCells count="6">
    <mergeCell ref="D78:E78"/>
    <mergeCell ref="A18:E19"/>
    <mergeCell ref="A76:B76"/>
    <mergeCell ref="C21:E21"/>
    <mergeCell ref="A21:A22"/>
    <mergeCell ref="B21:B22"/>
  </mergeCells>
  <hyperlinks>
    <hyperlink ref="A27" r:id="rId1" display="http://www.consultant.ru/cons/cgi/online.cgi?req=doc&amp;base=LAW&amp;n=198941&amp;rnd=235642.187433877&amp;dst=100606&amp;fld=134"/>
    <hyperlink ref="A29" r:id="rId2" display="http://www.consultant.ru/cons/cgi/online.cgi?req=doc&amp;base=LAW&amp;n=208015&amp;rnd=235642.514532630&amp;dst=103572&amp;fld=134"/>
    <hyperlink ref="A49" r:id="rId3" location="dst0" display="http://www.consultant.ru/document/cons_doc_LAW_349551/ - dst0"/>
  </hyperlinks>
  <pageMargins left="0.78740157480314965" right="0.39370078740157483" top="0.78740157480314965" bottom="0.39370078740157483" header="0.51181102362204722" footer="0"/>
  <pageSetup paperSize="9" scale="65" orientation="portrait" r:id="rId4"/>
  <headerFooter differentFirst="1" alignWithMargins="0">
    <oddHeader>&amp;C&amp;P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2:G684"/>
  <sheetViews>
    <sheetView showGridLines="0" workbookViewId="0">
      <selection activeCell="K24" sqref="K24"/>
    </sheetView>
  </sheetViews>
  <sheetFormatPr defaultColWidth="9.140625" defaultRowHeight="15.75"/>
  <cols>
    <col min="1" max="1" width="55.28515625" style="65" customWidth="1"/>
    <col min="2" max="2" width="12.28515625" style="88" customWidth="1"/>
    <col min="3" max="3" width="7.42578125" style="88" customWidth="1"/>
    <col min="4" max="4" width="9.7109375" style="88" customWidth="1"/>
    <col min="5" max="5" width="13.7109375" style="65" customWidth="1"/>
    <col min="6" max="6" width="14.28515625" style="65" customWidth="1"/>
    <col min="7" max="7" width="13.42578125" style="65" customWidth="1"/>
    <col min="8" max="241" width="9.140625" style="65" customWidth="1"/>
    <col min="242" max="16384" width="9.140625" style="65"/>
  </cols>
  <sheetData>
    <row r="12" spans="1:7" ht="12.75" customHeight="1">
      <c r="A12" s="62"/>
      <c r="B12" s="63"/>
      <c r="C12" s="63"/>
      <c r="D12" s="63"/>
      <c r="E12" s="64"/>
      <c r="F12" s="64"/>
      <c r="G12" s="64"/>
    </row>
    <row r="13" spans="1:7" ht="16.5" customHeight="1">
      <c r="A13" s="66"/>
      <c r="B13" s="63"/>
      <c r="C13" s="63"/>
      <c r="D13" s="63"/>
      <c r="E13" s="64"/>
      <c r="F13" s="64"/>
      <c r="G13" s="64"/>
    </row>
    <row r="14" spans="1:7" ht="16.5" customHeight="1">
      <c r="A14" s="66"/>
      <c r="B14" s="63"/>
      <c r="C14" s="63"/>
      <c r="D14" s="63"/>
      <c r="E14" s="64"/>
      <c r="F14" s="64"/>
      <c r="G14" s="64"/>
    </row>
    <row r="15" spans="1:7" ht="58.5" customHeight="1">
      <c r="A15" s="157" t="s">
        <v>113</v>
      </c>
      <c r="B15" s="157"/>
      <c r="C15" s="157"/>
      <c r="D15" s="157"/>
      <c r="E15" s="157"/>
      <c r="F15" s="157"/>
      <c r="G15" s="157"/>
    </row>
    <row r="16" spans="1:7" ht="16.5" customHeight="1">
      <c r="A16" s="66"/>
      <c r="B16" s="63"/>
      <c r="C16" s="63"/>
      <c r="D16" s="63"/>
      <c r="E16" s="64"/>
      <c r="F16" s="64"/>
      <c r="G16" s="64"/>
    </row>
    <row r="17" spans="1:7">
      <c r="A17" s="158" t="s">
        <v>114</v>
      </c>
      <c r="B17" s="159" t="s">
        <v>115</v>
      </c>
      <c r="C17" s="159"/>
      <c r="D17" s="159"/>
      <c r="E17" s="160" t="s">
        <v>116</v>
      </c>
      <c r="F17" s="160"/>
      <c r="G17" s="160"/>
    </row>
    <row r="18" spans="1:7" ht="30" customHeight="1">
      <c r="A18" s="158"/>
      <c r="B18" s="67" t="s">
        <v>117</v>
      </c>
      <c r="C18" s="67" t="s">
        <v>118</v>
      </c>
      <c r="D18" s="68" t="s">
        <v>119</v>
      </c>
      <c r="E18" s="69" t="s">
        <v>120</v>
      </c>
      <c r="F18" s="69" t="s">
        <v>121</v>
      </c>
      <c r="G18" s="69" t="s">
        <v>122</v>
      </c>
    </row>
    <row r="19" spans="1:7" s="73" customFormat="1" ht="12.75" customHeight="1">
      <c r="A19" s="70">
        <v>1</v>
      </c>
      <c r="B19" s="71">
        <v>2</v>
      </c>
      <c r="C19" s="71">
        <v>3</v>
      </c>
      <c r="D19" s="71">
        <v>4</v>
      </c>
      <c r="E19" s="72">
        <v>5</v>
      </c>
      <c r="F19" s="72">
        <v>6</v>
      </c>
      <c r="G19" s="72">
        <v>7</v>
      </c>
    </row>
    <row r="20" spans="1:7" s="73" customFormat="1" ht="31.5">
      <c r="A20" s="74" t="s">
        <v>123</v>
      </c>
      <c r="B20" s="75" t="s">
        <v>124</v>
      </c>
      <c r="C20" s="76" t="s">
        <v>125</v>
      </c>
      <c r="D20" s="77">
        <v>0</v>
      </c>
      <c r="E20" s="78">
        <v>1150076.3</v>
      </c>
      <c r="F20" s="78">
        <v>1105994.8999999999</v>
      </c>
      <c r="G20" s="78">
        <v>1095483.3999999999</v>
      </c>
    </row>
    <row r="21" spans="1:7" ht="31.5">
      <c r="A21" s="79" t="s">
        <v>126</v>
      </c>
      <c r="B21" s="80" t="s">
        <v>127</v>
      </c>
      <c r="C21" s="81" t="s">
        <v>125</v>
      </c>
      <c r="D21" s="82">
        <v>0</v>
      </c>
      <c r="E21" s="83">
        <v>1125887.8</v>
      </c>
      <c r="F21" s="83">
        <v>1085646.8</v>
      </c>
      <c r="G21" s="83">
        <v>1073255.3</v>
      </c>
    </row>
    <row r="22" spans="1:7" ht="31.5">
      <c r="A22" s="79" t="s">
        <v>128</v>
      </c>
      <c r="B22" s="80" t="s">
        <v>129</v>
      </c>
      <c r="C22" s="81" t="s">
        <v>125</v>
      </c>
      <c r="D22" s="82">
        <v>0</v>
      </c>
      <c r="E22" s="83">
        <v>278955.8</v>
      </c>
      <c r="F22" s="83">
        <v>263292.79999999999</v>
      </c>
      <c r="G22" s="83">
        <v>261118.4</v>
      </c>
    </row>
    <row r="23" spans="1:7" ht="31.5">
      <c r="A23" s="79" t="s">
        <v>130</v>
      </c>
      <c r="B23" s="80" t="s">
        <v>131</v>
      </c>
      <c r="C23" s="81" t="s">
        <v>125</v>
      </c>
      <c r="D23" s="82">
        <v>0</v>
      </c>
      <c r="E23" s="83">
        <v>902.4</v>
      </c>
      <c r="F23" s="83">
        <v>750.5</v>
      </c>
      <c r="G23" s="83">
        <v>750.5</v>
      </c>
    </row>
    <row r="24" spans="1:7" ht="31.5">
      <c r="A24" s="79" t="s">
        <v>132</v>
      </c>
      <c r="B24" s="80" t="s">
        <v>131</v>
      </c>
      <c r="C24" s="81" t="s">
        <v>133</v>
      </c>
      <c r="D24" s="82">
        <v>0</v>
      </c>
      <c r="E24" s="83">
        <v>902.4</v>
      </c>
      <c r="F24" s="83">
        <v>750.5</v>
      </c>
      <c r="G24" s="83">
        <v>750.5</v>
      </c>
    </row>
    <row r="25" spans="1:7">
      <c r="A25" s="79" t="s">
        <v>134</v>
      </c>
      <c r="B25" s="80" t="s">
        <v>131</v>
      </c>
      <c r="C25" s="81" t="s">
        <v>133</v>
      </c>
      <c r="D25" s="82">
        <v>701</v>
      </c>
      <c r="E25" s="83">
        <v>902.4</v>
      </c>
      <c r="F25" s="83">
        <v>750.5</v>
      </c>
      <c r="G25" s="83">
        <v>750.5</v>
      </c>
    </row>
    <row r="26" spans="1:7" ht="31.5">
      <c r="A26" s="79" t="s">
        <v>135</v>
      </c>
      <c r="B26" s="80" t="s">
        <v>136</v>
      </c>
      <c r="C26" s="81" t="s">
        <v>125</v>
      </c>
      <c r="D26" s="82">
        <v>0</v>
      </c>
      <c r="E26" s="83">
        <v>92</v>
      </c>
      <c r="F26" s="83">
        <v>92.1</v>
      </c>
      <c r="G26" s="83">
        <v>92.1</v>
      </c>
    </row>
    <row r="27" spans="1:7" ht="31.5">
      <c r="A27" s="79" t="s">
        <v>132</v>
      </c>
      <c r="B27" s="80" t="s">
        <v>136</v>
      </c>
      <c r="C27" s="81" t="s">
        <v>133</v>
      </c>
      <c r="D27" s="82">
        <v>0</v>
      </c>
      <c r="E27" s="83">
        <v>92</v>
      </c>
      <c r="F27" s="83">
        <v>92.1</v>
      </c>
      <c r="G27" s="83">
        <v>92.1</v>
      </c>
    </row>
    <row r="28" spans="1:7">
      <c r="A28" s="79" t="s">
        <v>134</v>
      </c>
      <c r="B28" s="80" t="s">
        <v>136</v>
      </c>
      <c r="C28" s="81" t="s">
        <v>133</v>
      </c>
      <c r="D28" s="82">
        <v>701</v>
      </c>
      <c r="E28" s="83">
        <v>92</v>
      </c>
      <c r="F28" s="83">
        <v>92.1</v>
      </c>
      <c r="G28" s="83">
        <v>92.1</v>
      </c>
    </row>
    <row r="29" spans="1:7" ht="31.5">
      <c r="A29" s="79" t="s">
        <v>137</v>
      </c>
      <c r="B29" s="80" t="s">
        <v>138</v>
      </c>
      <c r="C29" s="81" t="s">
        <v>125</v>
      </c>
      <c r="D29" s="82">
        <v>0</v>
      </c>
      <c r="E29" s="83">
        <v>94.8</v>
      </c>
      <c r="F29" s="83">
        <v>94.8</v>
      </c>
      <c r="G29" s="83">
        <v>94.8</v>
      </c>
    </row>
    <row r="30" spans="1:7" ht="31.5">
      <c r="A30" s="79" t="s">
        <v>132</v>
      </c>
      <c r="B30" s="80" t="s">
        <v>138</v>
      </c>
      <c r="C30" s="81" t="s">
        <v>133</v>
      </c>
      <c r="D30" s="82">
        <v>0</v>
      </c>
      <c r="E30" s="83">
        <v>94.8</v>
      </c>
      <c r="F30" s="83">
        <v>94.8</v>
      </c>
      <c r="G30" s="83">
        <v>94.8</v>
      </c>
    </row>
    <row r="31" spans="1:7" ht="31.5">
      <c r="A31" s="79" t="s">
        <v>139</v>
      </c>
      <c r="B31" s="80" t="s">
        <v>138</v>
      </c>
      <c r="C31" s="81" t="s">
        <v>133</v>
      </c>
      <c r="D31" s="82">
        <v>705</v>
      </c>
      <c r="E31" s="83">
        <v>94.8</v>
      </c>
      <c r="F31" s="83">
        <v>94.8</v>
      </c>
      <c r="G31" s="83">
        <v>94.8</v>
      </c>
    </row>
    <row r="32" spans="1:7" ht="15.75" customHeight="1">
      <c r="A32" s="79" t="s">
        <v>140</v>
      </c>
      <c r="B32" s="80" t="s">
        <v>141</v>
      </c>
      <c r="C32" s="81" t="s">
        <v>125</v>
      </c>
      <c r="D32" s="82">
        <v>0</v>
      </c>
      <c r="E32" s="83">
        <v>24906.2</v>
      </c>
      <c r="F32" s="83">
        <v>24579.599999999999</v>
      </c>
      <c r="G32" s="83">
        <v>23995.200000000001</v>
      </c>
    </row>
    <row r="33" spans="1:7" ht="31.5">
      <c r="A33" s="79" t="s">
        <v>132</v>
      </c>
      <c r="B33" s="80" t="s">
        <v>141</v>
      </c>
      <c r="C33" s="81" t="s">
        <v>133</v>
      </c>
      <c r="D33" s="82">
        <v>0</v>
      </c>
      <c r="E33" s="83">
        <v>24353.7</v>
      </c>
      <c r="F33" s="83">
        <v>24098.799999999999</v>
      </c>
      <c r="G33" s="83">
        <v>23514.400000000001</v>
      </c>
    </row>
    <row r="34" spans="1:7">
      <c r="A34" s="79" t="s">
        <v>134</v>
      </c>
      <c r="B34" s="80" t="s">
        <v>141</v>
      </c>
      <c r="C34" s="81" t="s">
        <v>133</v>
      </c>
      <c r="D34" s="82">
        <v>701</v>
      </c>
      <c r="E34" s="83">
        <v>24353.7</v>
      </c>
      <c r="F34" s="83">
        <v>24098.799999999999</v>
      </c>
      <c r="G34" s="83">
        <v>23514.400000000001</v>
      </c>
    </row>
    <row r="35" spans="1:7">
      <c r="A35" s="79" t="s">
        <v>142</v>
      </c>
      <c r="B35" s="80" t="s">
        <v>141</v>
      </c>
      <c r="C35" s="81" t="s">
        <v>143</v>
      </c>
      <c r="D35" s="82">
        <v>0</v>
      </c>
      <c r="E35" s="83">
        <v>552.5</v>
      </c>
      <c r="F35" s="83">
        <v>480.8</v>
      </c>
      <c r="G35" s="83">
        <v>480.8</v>
      </c>
    </row>
    <row r="36" spans="1:7">
      <c r="A36" s="79" t="s">
        <v>134</v>
      </c>
      <c r="B36" s="80" t="s">
        <v>141</v>
      </c>
      <c r="C36" s="81" t="s">
        <v>143</v>
      </c>
      <c r="D36" s="82">
        <v>701</v>
      </c>
      <c r="E36" s="83">
        <v>552.5</v>
      </c>
      <c r="F36" s="83">
        <v>480.8</v>
      </c>
      <c r="G36" s="83">
        <v>480.8</v>
      </c>
    </row>
    <row r="37" spans="1:7" ht="62.25" customHeight="1">
      <c r="A37" s="79" t="s">
        <v>144</v>
      </c>
      <c r="B37" s="80" t="s">
        <v>145</v>
      </c>
      <c r="C37" s="81" t="s">
        <v>125</v>
      </c>
      <c r="D37" s="82">
        <v>0</v>
      </c>
      <c r="E37" s="83">
        <v>252960.4</v>
      </c>
      <c r="F37" s="83">
        <v>236185.8</v>
      </c>
      <c r="G37" s="83">
        <v>236185.8</v>
      </c>
    </row>
    <row r="38" spans="1:7" ht="78.75">
      <c r="A38" s="79" t="s">
        <v>146</v>
      </c>
      <c r="B38" s="80" t="s">
        <v>145</v>
      </c>
      <c r="C38" s="81" t="s">
        <v>147</v>
      </c>
      <c r="D38" s="82">
        <v>0</v>
      </c>
      <c r="E38" s="83">
        <v>251796.4</v>
      </c>
      <c r="F38" s="83">
        <v>235021.8</v>
      </c>
      <c r="G38" s="83">
        <v>235021.8</v>
      </c>
    </row>
    <row r="39" spans="1:7">
      <c r="A39" s="79" t="s">
        <v>134</v>
      </c>
      <c r="B39" s="80" t="s">
        <v>145</v>
      </c>
      <c r="C39" s="81" t="s">
        <v>147</v>
      </c>
      <c r="D39" s="82">
        <v>701</v>
      </c>
      <c r="E39" s="83">
        <v>251796.4</v>
      </c>
      <c r="F39" s="83">
        <v>235021.8</v>
      </c>
      <c r="G39" s="83">
        <v>235021.8</v>
      </c>
    </row>
    <row r="40" spans="1:7" ht="31.5">
      <c r="A40" s="79" t="s">
        <v>132</v>
      </c>
      <c r="B40" s="80" t="s">
        <v>145</v>
      </c>
      <c r="C40" s="81" t="s">
        <v>133</v>
      </c>
      <c r="D40" s="82">
        <v>0</v>
      </c>
      <c r="E40" s="83">
        <v>1164</v>
      </c>
      <c r="F40" s="83">
        <v>1164</v>
      </c>
      <c r="G40" s="83">
        <v>1164</v>
      </c>
    </row>
    <row r="41" spans="1:7">
      <c r="A41" s="79" t="s">
        <v>134</v>
      </c>
      <c r="B41" s="80" t="s">
        <v>145</v>
      </c>
      <c r="C41" s="81" t="s">
        <v>133</v>
      </c>
      <c r="D41" s="82">
        <v>701</v>
      </c>
      <c r="E41" s="83">
        <v>1164</v>
      </c>
      <c r="F41" s="83">
        <v>1164</v>
      </c>
      <c r="G41" s="83">
        <v>1164</v>
      </c>
    </row>
    <row r="42" spans="1:7" ht="63">
      <c r="A42" s="79" t="s">
        <v>148</v>
      </c>
      <c r="B42" s="80" t="s">
        <v>149</v>
      </c>
      <c r="C42" s="81" t="s">
        <v>125</v>
      </c>
      <c r="D42" s="82">
        <v>0</v>
      </c>
      <c r="E42" s="83">
        <v>0</v>
      </c>
      <c r="F42" s="83">
        <v>1590</v>
      </c>
      <c r="G42" s="83">
        <v>0</v>
      </c>
    </row>
    <row r="43" spans="1:7" ht="31.5">
      <c r="A43" s="79" t="s">
        <v>132</v>
      </c>
      <c r="B43" s="80" t="s">
        <v>149</v>
      </c>
      <c r="C43" s="81" t="s">
        <v>133</v>
      </c>
      <c r="D43" s="82">
        <v>0</v>
      </c>
      <c r="E43" s="83">
        <v>0</v>
      </c>
      <c r="F43" s="83">
        <v>1590</v>
      </c>
      <c r="G43" s="83">
        <v>0</v>
      </c>
    </row>
    <row r="44" spans="1:7">
      <c r="A44" s="79" t="s">
        <v>134</v>
      </c>
      <c r="B44" s="80" t="s">
        <v>149</v>
      </c>
      <c r="C44" s="81" t="s">
        <v>133</v>
      </c>
      <c r="D44" s="82">
        <v>701</v>
      </c>
      <c r="E44" s="83">
        <v>0</v>
      </c>
      <c r="F44" s="83">
        <v>1590</v>
      </c>
      <c r="G44" s="83">
        <v>0</v>
      </c>
    </row>
    <row r="45" spans="1:7" ht="31.5">
      <c r="A45" s="79" t="s">
        <v>150</v>
      </c>
      <c r="B45" s="80" t="s">
        <v>151</v>
      </c>
      <c r="C45" s="81" t="s">
        <v>125</v>
      </c>
      <c r="D45" s="82">
        <v>0</v>
      </c>
      <c r="E45" s="83">
        <v>791755.1</v>
      </c>
      <c r="F45" s="83">
        <v>771005.1</v>
      </c>
      <c r="G45" s="83">
        <v>755039.9</v>
      </c>
    </row>
    <row r="46" spans="1:7" ht="31.5">
      <c r="A46" s="79" t="s">
        <v>130</v>
      </c>
      <c r="B46" s="80" t="s">
        <v>152</v>
      </c>
      <c r="C46" s="81" t="s">
        <v>125</v>
      </c>
      <c r="D46" s="82">
        <v>0</v>
      </c>
      <c r="E46" s="83">
        <v>1209.5</v>
      </c>
      <c r="F46" s="83">
        <v>1159.5</v>
      </c>
      <c r="G46" s="83">
        <v>1159.5</v>
      </c>
    </row>
    <row r="47" spans="1:7" ht="31.5">
      <c r="A47" s="79" t="s">
        <v>132</v>
      </c>
      <c r="B47" s="80" t="s">
        <v>152</v>
      </c>
      <c r="C47" s="81" t="s">
        <v>133</v>
      </c>
      <c r="D47" s="82">
        <v>0</v>
      </c>
      <c r="E47" s="83">
        <v>1209.5</v>
      </c>
      <c r="F47" s="83">
        <v>1159.5</v>
      </c>
      <c r="G47" s="83">
        <v>1159.5</v>
      </c>
    </row>
    <row r="48" spans="1:7">
      <c r="A48" s="79" t="s">
        <v>153</v>
      </c>
      <c r="B48" s="80" t="s">
        <v>152</v>
      </c>
      <c r="C48" s="81" t="s">
        <v>133</v>
      </c>
      <c r="D48" s="82">
        <v>702</v>
      </c>
      <c r="E48" s="83">
        <v>1209.5</v>
      </c>
      <c r="F48" s="83">
        <v>1159.5</v>
      </c>
      <c r="G48" s="83">
        <v>1159.5</v>
      </c>
    </row>
    <row r="49" spans="1:7" ht="31.5">
      <c r="A49" s="79" t="s">
        <v>154</v>
      </c>
      <c r="B49" s="80" t="s">
        <v>155</v>
      </c>
      <c r="C49" s="81" t="s">
        <v>125</v>
      </c>
      <c r="D49" s="82">
        <v>0</v>
      </c>
      <c r="E49" s="83">
        <v>6500</v>
      </c>
      <c r="F49" s="83">
        <v>2500</v>
      </c>
      <c r="G49" s="83">
        <v>2500</v>
      </c>
    </row>
    <row r="50" spans="1:7" ht="31.5">
      <c r="A50" s="79" t="s">
        <v>132</v>
      </c>
      <c r="B50" s="80" t="s">
        <v>155</v>
      </c>
      <c r="C50" s="81" t="s">
        <v>133</v>
      </c>
      <c r="D50" s="82">
        <v>0</v>
      </c>
      <c r="E50" s="83">
        <v>6500</v>
      </c>
      <c r="F50" s="83">
        <v>2500</v>
      </c>
      <c r="G50" s="83">
        <v>2500</v>
      </c>
    </row>
    <row r="51" spans="1:7">
      <c r="A51" s="79" t="s">
        <v>153</v>
      </c>
      <c r="B51" s="80" t="s">
        <v>155</v>
      </c>
      <c r="C51" s="81" t="s">
        <v>133</v>
      </c>
      <c r="D51" s="82">
        <v>702</v>
      </c>
      <c r="E51" s="83">
        <v>6500</v>
      </c>
      <c r="F51" s="83">
        <v>2500</v>
      </c>
      <c r="G51" s="83">
        <v>2500</v>
      </c>
    </row>
    <row r="52" spans="1:7" ht="31.5">
      <c r="A52" s="79" t="s">
        <v>135</v>
      </c>
      <c r="B52" s="80" t="s">
        <v>156</v>
      </c>
      <c r="C52" s="81" t="s">
        <v>125</v>
      </c>
      <c r="D52" s="82">
        <v>0</v>
      </c>
      <c r="E52" s="83">
        <v>211.5</v>
      </c>
      <c r="F52" s="83">
        <v>211.5</v>
      </c>
      <c r="G52" s="83">
        <v>211.5</v>
      </c>
    </row>
    <row r="53" spans="1:7" ht="31.5">
      <c r="A53" s="79" t="s">
        <v>132</v>
      </c>
      <c r="B53" s="80" t="s">
        <v>156</v>
      </c>
      <c r="C53" s="81" t="s">
        <v>133</v>
      </c>
      <c r="D53" s="82">
        <v>0</v>
      </c>
      <c r="E53" s="83">
        <v>211.5</v>
      </c>
      <c r="F53" s="83">
        <v>211.5</v>
      </c>
      <c r="G53" s="83">
        <v>211.5</v>
      </c>
    </row>
    <row r="54" spans="1:7">
      <c r="A54" s="79" t="s">
        <v>153</v>
      </c>
      <c r="B54" s="80" t="s">
        <v>156</v>
      </c>
      <c r="C54" s="81" t="s">
        <v>133</v>
      </c>
      <c r="D54" s="82">
        <v>702</v>
      </c>
      <c r="E54" s="83">
        <v>211.5</v>
      </c>
      <c r="F54" s="83">
        <v>211.5</v>
      </c>
      <c r="G54" s="83">
        <v>211.5</v>
      </c>
    </row>
    <row r="55" spans="1:7" ht="31.5">
      <c r="A55" s="79" t="s">
        <v>157</v>
      </c>
      <c r="B55" s="80" t="s">
        <v>158</v>
      </c>
      <c r="C55" s="81" t="s">
        <v>125</v>
      </c>
      <c r="D55" s="82">
        <v>0</v>
      </c>
      <c r="E55" s="83">
        <v>8739.9</v>
      </c>
      <c r="F55" s="83">
        <v>8739.9</v>
      </c>
      <c r="G55" s="83">
        <v>8739.9</v>
      </c>
    </row>
    <row r="56" spans="1:7" ht="31.5">
      <c r="A56" s="79" t="s">
        <v>132</v>
      </c>
      <c r="B56" s="80" t="s">
        <v>158</v>
      </c>
      <c r="C56" s="81" t="s">
        <v>133</v>
      </c>
      <c r="D56" s="82">
        <v>0</v>
      </c>
      <c r="E56" s="83">
        <v>8736.7000000000007</v>
      </c>
      <c r="F56" s="83">
        <v>8736.7000000000007</v>
      </c>
      <c r="G56" s="83">
        <v>8736.7000000000007</v>
      </c>
    </row>
    <row r="57" spans="1:7">
      <c r="A57" s="79" t="s">
        <v>153</v>
      </c>
      <c r="B57" s="80" t="s">
        <v>158</v>
      </c>
      <c r="C57" s="81" t="s">
        <v>133</v>
      </c>
      <c r="D57" s="82">
        <v>702</v>
      </c>
      <c r="E57" s="83">
        <v>8736.7000000000007</v>
      </c>
      <c r="F57" s="83">
        <v>8736.7000000000007</v>
      </c>
      <c r="G57" s="83">
        <v>8736.7000000000007</v>
      </c>
    </row>
    <row r="58" spans="1:7">
      <c r="A58" s="79" t="s">
        <v>142</v>
      </c>
      <c r="B58" s="80" t="s">
        <v>158</v>
      </c>
      <c r="C58" s="81" t="s">
        <v>143</v>
      </c>
      <c r="D58" s="82">
        <v>0</v>
      </c>
      <c r="E58" s="83">
        <v>3.2</v>
      </c>
      <c r="F58" s="83">
        <v>3.2</v>
      </c>
      <c r="G58" s="83">
        <v>3.2</v>
      </c>
    </row>
    <row r="59" spans="1:7">
      <c r="A59" s="79" t="s">
        <v>153</v>
      </c>
      <c r="B59" s="80" t="s">
        <v>158</v>
      </c>
      <c r="C59" s="81" t="s">
        <v>143</v>
      </c>
      <c r="D59" s="82">
        <v>702</v>
      </c>
      <c r="E59" s="83">
        <v>3.2</v>
      </c>
      <c r="F59" s="83">
        <v>3.2</v>
      </c>
      <c r="G59" s="83">
        <v>3.2</v>
      </c>
    </row>
    <row r="60" spans="1:7" ht="31.5">
      <c r="A60" s="79" t="s">
        <v>159</v>
      </c>
      <c r="B60" s="80" t="s">
        <v>160</v>
      </c>
      <c r="C60" s="81" t="s">
        <v>125</v>
      </c>
      <c r="D60" s="82">
        <v>0</v>
      </c>
      <c r="E60" s="83">
        <v>123</v>
      </c>
      <c r="F60" s="83">
        <v>123</v>
      </c>
      <c r="G60" s="83">
        <v>123</v>
      </c>
    </row>
    <row r="61" spans="1:7" ht="78.75">
      <c r="A61" s="79" t="s">
        <v>146</v>
      </c>
      <c r="B61" s="80" t="s">
        <v>160</v>
      </c>
      <c r="C61" s="81" t="s">
        <v>147</v>
      </c>
      <c r="D61" s="82">
        <v>0</v>
      </c>
      <c r="E61" s="83">
        <v>123</v>
      </c>
      <c r="F61" s="83">
        <v>123</v>
      </c>
      <c r="G61" s="83">
        <v>123</v>
      </c>
    </row>
    <row r="62" spans="1:7">
      <c r="A62" s="79" t="s">
        <v>153</v>
      </c>
      <c r="B62" s="80" t="s">
        <v>160</v>
      </c>
      <c r="C62" s="81" t="s">
        <v>147</v>
      </c>
      <c r="D62" s="82">
        <v>702</v>
      </c>
      <c r="E62" s="83">
        <v>123</v>
      </c>
      <c r="F62" s="83">
        <v>123</v>
      </c>
      <c r="G62" s="83">
        <v>123</v>
      </c>
    </row>
    <row r="63" spans="1:7" ht="19.5" customHeight="1">
      <c r="A63" s="79" t="s">
        <v>161</v>
      </c>
      <c r="B63" s="80" t="s">
        <v>162</v>
      </c>
      <c r="C63" s="81" t="s">
        <v>125</v>
      </c>
      <c r="D63" s="82">
        <v>0</v>
      </c>
      <c r="E63" s="83">
        <v>15</v>
      </c>
      <c r="F63" s="83">
        <v>15</v>
      </c>
      <c r="G63" s="83">
        <v>15</v>
      </c>
    </row>
    <row r="64" spans="1:7" ht="31.5">
      <c r="A64" s="79" t="s">
        <v>132</v>
      </c>
      <c r="B64" s="80" t="s">
        <v>162</v>
      </c>
      <c r="C64" s="81" t="s">
        <v>133</v>
      </c>
      <c r="D64" s="82">
        <v>0</v>
      </c>
      <c r="E64" s="83">
        <v>15</v>
      </c>
      <c r="F64" s="83">
        <v>15</v>
      </c>
      <c r="G64" s="83">
        <v>15</v>
      </c>
    </row>
    <row r="65" spans="1:7">
      <c r="A65" s="79" t="s">
        <v>153</v>
      </c>
      <c r="B65" s="80" t="s">
        <v>162</v>
      </c>
      <c r="C65" s="81" t="s">
        <v>133</v>
      </c>
      <c r="D65" s="82">
        <v>702</v>
      </c>
      <c r="E65" s="83">
        <v>15</v>
      </c>
      <c r="F65" s="83">
        <v>15</v>
      </c>
      <c r="G65" s="83">
        <v>15</v>
      </c>
    </row>
    <row r="66" spans="1:7" ht="31.5">
      <c r="A66" s="79" t="s">
        <v>163</v>
      </c>
      <c r="B66" s="80" t="s">
        <v>164</v>
      </c>
      <c r="C66" s="81" t="s">
        <v>125</v>
      </c>
      <c r="D66" s="82">
        <v>0</v>
      </c>
      <c r="E66" s="83">
        <v>102.1</v>
      </c>
      <c r="F66" s="83">
        <v>102.1</v>
      </c>
      <c r="G66" s="83">
        <v>102.1</v>
      </c>
    </row>
    <row r="67" spans="1:7" ht="31.5">
      <c r="A67" s="79" t="s">
        <v>132</v>
      </c>
      <c r="B67" s="80" t="s">
        <v>164</v>
      </c>
      <c r="C67" s="81" t="s">
        <v>133</v>
      </c>
      <c r="D67" s="82">
        <v>0</v>
      </c>
      <c r="E67" s="83">
        <v>102.1</v>
      </c>
      <c r="F67" s="83">
        <v>102.1</v>
      </c>
      <c r="G67" s="83">
        <v>102.1</v>
      </c>
    </row>
    <row r="68" spans="1:7">
      <c r="A68" s="79" t="s">
        <v>153</v>
      </c>
      <c r="B68" s="80" t="s">
        <v>164</v>
      </c>
      <c r="C68" s="81" t="s">
        <v>133</v>
      </c>
      <c r="D68" s="82">
        <v>702</v>
      </c>
      <c r="E68" s="83">
        <v>102.1</v>
      </c>
      <c r="F68" s="83">
        <v>102.1</v>
      </c>
      <c r="G68" s="83">
        <v>102.1</v>
      </c>
    </row>
    <row r="69" spans="1:7" ht="31.5">
      <c r="A69" s="79" t="s">
        <v>137</v>
      </c>
      <c r="B69" s="80" t="s">
        <v>165</v>
      </c>
      <c r="C69" s="81" t="s">
        <v>125</v>
      </c>
      <c r="D69" s="82">
        <v>0</v>
      </c>
      <c r="E69" s="83">
        <v>104.6</v>
      </c>
      <c r="F69" s="83">
        <v>104.6</v>
      </c>
      <c r="G69" s="83">
        <v>104.6</v>
      </c>
    </row>
    <row r="70" spans="1:7" ht="31.5">
      <c r="A70" s="79" t="s">
        <v>132</v>
      </c>
      <c r="B70" s="80" t="s">
        <v>165</v>
      </c>
      <c r="C70" s="81" t="s">
        <v>133</v>
      </c>
      <c r="D70" s="82">
        <v>0</v>
      </c>
      <c r="E70" s="83">
        <v>104.6</v>
      </c>
      <c r="F70" s="83">
        <v>104.6</v>
      </c>
      <c r="G70" s="83">
        <v>104.6</v>
      </c>
    </row>
    <row r="71" spans="1:7" ht="31.5">
      <c r="A71" s="79" t="s">
        <v>139</v>
      </c>
      <c r="B71" s="80" t="s">
        <v>165</v>
      </c>
      <c r="C71" s="81" t="s">
        <v>133</v>
      </c>
      <c r="D71" s="82">
        <v>705</v>
      </c>
      <c r="E71" s="83">
        <v>104.6</v>
      </c>
      <c r="F71" s="83">
        <v>104.6</v>
      </c>
      <c r="G71" s="83">
        <v>104.6</v>
      </c>
    </row>
    <row r="72" spans="1:7" ht="15.75" customHeight="1">
      <c r="A72" s="79" t="s">
        <v>140</v>
      </c>
      <c r="B72" s="80" t="s">
        <v>166</v>
      </c>
      <c r="C72" s="81" t="s">
        <v>125</v>
      </c>
      <c r="D72" s="82">
        <v>0</v>
      </c>
      <c r="E72" s="83">
        <v>23675.4</v>
      </c>
      <c r="F72" s="83">
        <v>18958.400000000001</v>
      </c>
      <c r="G72" s="83">
        <v>20755.900000000001</v>
      </c>
    </row>
    <row r="73" spans="1:7" ht="31.5">
      <c r="A73" s="79" t="s">
        <v>132</v>
      </c>
      <c r="B73" s="80" t="s">
        <v>166</v>
      </c>
      <c r="C73" s="81" t="s">
        <v>133</v>
      </c>
      <c r="D73" s="82">
        <v>0</v>
      </c>
      <c r="E73" s="83">
        <v>22290.799999999999</v>
      </c>
      <c r="F73" s="83">
        <v>17573.8</v>
      </c>
      <c r="G73" s="83">
        <v>19371.2</v>
      </c>
    </row>
    <row r="74" spans="1:7">
      <c r="A74" s="79" t="s">
        <v>153</v>
      </c>
      <c r="B74" s="80" t="s">
        <v>166</v>
      </c>
      <c r="C74" s="81" t="s">
        <v>133</v>
      </c>
      <c r="D74" s="82">
        <v>702</v>
      </c>
      <c r="E74" s="83">
        <v>22290.799999999999</v>
      </c>
      <c r="F74" s="83">
        <v>17573.8</v>
      </c>
      <c r="G74" s="83">
        <v>19371.2</v>
      </c>
    </row>
    <row r="75" spans="1:7">
      <c r="A75" s="79" t="s">
        <v>142</v>
      </c>
      <c r="B75" s="80" t="s">
        <v>166</v>
      </c>
      <c r="C75" s="81" t="s">
        <v>143</v>
      </c>
      <c r="D75" s="82">
        <v>0</v>
      </c>
      <c r="E75" s="83">
        <v>1384.6</v>
      </c>
      <c r="F75" s="83">
        <v>1384.6</v>
      </c>
      <c r="G75" s="83">
        <v>1384.7</v>
      </c>
    </row>
    <row r="76" spans="1:7">
      <c r="A76" s="79" t="s">
        <v>153</v>
      </c>
      <c r="B76" s="80" t="s">
        <v>166</v>
      </c>
      <c r="C76" s="81" t="s">
        <v>143</v>
      </c>
      <c r="D76" s="82">
        <v>702</v>
      </c>
      <c r="E76" s="83">
        <v>1384.6</v>
      </c>
      <c r="F76" s="83">
        <v>1384.6</v>
      </c>
      <c r="G76" s="83">
        <v>1384.7</v>
      </c>
    </row>
    <row r="77" spans="1:7" ht="63">
      <c r="A77" s="79" t="s">
        <v>167</v>
      </c>
      <c r="B77" s="80" t="s">
        <v>168</v>
      </c>
      <c r="C77" s="81" t="s">
        <v>125</v>
      </c>
      <c r="D77" s="82">
        <v>0</v>
      </c>
      <c r="E77" s="83">
        <v>40192.699999999997</v>
      </c>
      <c r="F77" s="83">
        <v>40192.699999999997</v>
      </c>
      <c r="G77" s="83">
        <v>40192.699999999997</v>
      </c>
    </row>
    <row r="78" spans="1:7" ht="78.75">
      <c r="A78" s="79" t="s">
        <v>146</v>
      </c>
      <c r="B78" s="80" t="s">
        <v>168</v>
      </c>
      <c r="C78" s="81" t="s">
        <v>147</v>
      </c>
      <c r="D78" s="82">
        <v>0</v>
      </c>
      <c r="E78" s="83">
        <v>40192.699999999997</v>
      </c>
      <c r="F78" s="83">
        <v>40192.699999999997</v>
      </c>
      <c r="G78" s="83">
        <v>40192.699999999997</v>
      </c>
    </row>
    <row r="79" spans="1:7">
      <c r="A79" s="79" t="s">
        <v>153</v>
      </c>
      <c r="B79" s="80" t="s">
        <v>168</v>
      </c>
      <c r="C79" s="81" t="s">
        <v>147</v>
      </c>
      <c r="D79" s="82">
        <v>702</v>
      </c>
      <c r="E79" s="83">
        <v>40192.699999999997</v>
      </c>
      <c r="F79" s="83">
        <v>40192.699999999997</v>
      </c>
      <c r="G79" s="83">
        <v>40192.699999999997</v>
      </c>
    </row>
    <row r="80" spans="1:7" ht="110.25">
      <c r="A80" s="79" t="s">
        <v>169</v>
      </c>
      <c r="B80" s="80" t="s">
        <v>170</v>
      </c>
      <c r="C80" s="81" t="s">
        <v>125</v>
      </c>
      <c r="D80" s="82">
        <v>0</v>
      </c>
      <c r="E80" s="83">
        <v>624161.9</v>
      </c>
      <c r="F80" s="83">
        <v>579838.19999999995</v>
      </c>
      <c r="G80" s="83">
        <v>579838.19999999995</v>
      </c>
    </row>
    <row r="81" spans="1:7" ht="78.75">
      <c r="A81" s="79" t="s">
        <v>146</v>
      </c>
      <c r="B81" s="80" t="s">
        <v>170</v>
      </c>
      <c r="C81" s="81" t="s">
        <v>147</v>
      </c>
      <c r="D81" s="82">
        <v>0</v>
      </c>
      <c r="E81" s="83">
        <v>615455.9</v>
      </c>
      <c r="F81" s="83">
        <v>571132.19999999995</v>
      </c>
      <c r="G81" s="83">
        <v>571132.19999999995</v>
      </c>
    </row>
    <row r="82" spans="1:7">
      <c r="A82" s="79" t="s">
        <v>153</v>
      </c>
      <c r="B82" s="80" t="s">
        <v>170</v>
      </c>
      <c r="C82" s="81" t="s">
        <v>147</v>
      </c>
      <c r="D82" s="82">
        <v>702</v>
      </c>
      <c r="E82" s="83">
        <v>615455.9</v>
      </c>
      <c r="F82" s="83">
        <v>571132.19999999995</v>
      </c>
      <c r="G82" s="83">
        <v>571132.19999999995</v>
      </c>
    </row>
    <row r="83" spans="1:7" ht="31.5">
      <c r="A83" s="79" t="s">
        <v>132</v>
      </c>
      <c r="B83" s="80" t="s">
        <v>170</v>
      </c>
      <c r="C83" s="81" t="s">
        <v>133</v>
      </c>
      <c r="D83" s="82">
        <v>0</v>
      </c>
      <c r="E83" s="83">
        <v>8706</v>
      </c>
      <c r="F83" s="83">
        <v>8706</v>
      </c>
      <c r="G83" s="83">
        <v>8706</v>
      </c>
    </row>
    <row r="84" spans="1:7">
      <c r="A84" s="79" t="s">
        <v>153</v>
      </c>
      <c r="B84" s="80" t="s">
        <v>170</v>
      </c>
      <c r="C84" s="81" t="s">
        <v>133</v>
      </c>
      <c r="D84" s="82">
        <v>702</v>
      </c>
      <c r="E84" s="83">
        <v>8706</v>
      </c>
      <c r="F84" s="83">
        <v>8706</v>
      </c>
      <c r="G84" s="83">
        <v>8706</v>
      </c>
    </row>
    <row r="85" spans="1:7" ht="46.5" customHeight="1">
      <c r="A85" s="79" t="s">
        <v>171</v>
      </c>
      <c r="B85" s="80" t="s">
        <v>172</v>
      </c>
      <c r="C85" s="81" t="s">
        <v>125</v>
      </c>
      <c r="D85" s="82">
        <v>0</v>
      </c>
      <c r="E85" s="83">
        <v>13237.6</v>
      </c>
      <c r="F85" s="83">
        <v>13237.6</v>
      </c>
      <c r="G85" s="83">
        <v>13237.6</v>
      </c>
    </row>
    <row r="86" spans="1:7" ht="31.5">
      <c r="A86" s="79" t="s">
        <v>132</v>
      </c>
      <c r="B86" s="80" t="s">
        <v>172</v>
      </c>
      <c r="C86" s="81" t="s">
        <v>133</v>
      </c>
      <c r="D86" s="82">
        <v>0</v>
      </c>
      <c r="E86" s="83">
        <v>13237.6</v>
      </c>
      <c r="F86" s="83">
        <v>13237.6</v>
      </c>
      <c r="G86" s="83">
        <v>13237.6</v>
      </c>
    </row>
    <row r="87" spans="1:7">
      <c r="A87" s="79" t="s">
        <v>173</v>
      </c>
      <c r="B87" s="80" t="s">
        <v>172</v>
      </c>
      <c r="C87" s="81" t="s">
        <v>133</v>
      </c>
      <c r="D87" s="82">
        <v>1004</v>
      </c>
      <c r="E87" s="83">
        <v>13237.6</v>
      </c>
      <c r="F87" s="83">
        <v>13237.6</v>
      </c>
      <c r="G87" s="83">
        <v>13237.6</v>
      </c>
    </row>
    <row r="88" spans="1:7" ht="47.25">
      <c r="A88" s="79" t="s">
        <v>174</v>
      </c>
      <c r="B88" s="80" t="s">
        <v>175</v>
      </c>
      <c r="C88" s="81" t="s">
        <v>125</v>
      </c>
      <c r="D88" s="82">
        <v>0</v>
      </c>
      <c r="E88" s="83">
        <v>386.6</v>
      </c>
      <c r="F88" s="83">
        <v>386.6</v>
      </c>
      <c r="G88" s="83">
        <v>386.6</v>
      </c>
    </row>
    <row r="89" spans="1:7" ht="31.5">
      <c r="A89" s="79" t="s">
        <v>132</v>
      </c>
      <c r="B89" s="80" t="s">
        <v>175</v>
      </c>
      <c r="C89" s="81" t="s">
        <v>133</v>
      </c>
      <c r="D89" s="82">
        <v>0</v>
      </c>
      <c r="E89" s="83">
        <v>159.5</v>
      </c>
      <c r="F89" s="83">
        <v>159.5</v>
      </c>
      <c r="G89" s="83">
        <v>159.5</v>
      </c>
    </row>
    <row r="90" spans="1:7">
      <c r="A90" s="79" t="s">
        <v>153</v>
      </c>
      <c r="B90" s="80" t="s">
        <v>175</v>
      </c>
      <c r="C90" s="81" t="s">
        <v>133</v>
      </c>
      <c r="D90" s="82">
        <v>702</v>
      </c>
      <c r="E90" s="83">
        <v>159.5</v>
      </c>
      <c r="F90" s="83">
        <v>159.5</v>
      </c>
      <c r="G90" s="83">
        <v>159.5</v>
      </c>
    </row>
    <row r="91" spans="1:7" ht="18" customHeight="1">
      <c r="A91" s="79" t="s">
        <v>176</v>
      </c>
      <c r="B91" s="80" t="s">
        <v>175</v>
      </c>
      <c r="C91" s="81" t="s">
        <v>177</v>
      </c>
      <c r="D91" s="82">
        <v>0</v>
      </c>
      <c r="E91" s="83">
        <v>227.1</v>
      </c>
      <c r="F91" s="83">
        <v>227.1</v>
      </c>
      <c r="G91" s="83">
        <v>227.1</v>
      </c>
    </row>
    <row r="92" spans="1:7">
      <c r="A92" s="79" t="s">
        <v>153</v>
      </c>
      <c r="B92" s="80" t="s">
        <v>175</v>
      </c>
      <c r="C92" s="81" t="s">
        <v>177</v>
      </c>
      <c r="D92" s="82">
        <v>702</v>
      </c>
      <c r="E92" s="83">
        <v>227.1</v>
      </c>
      <c r="F92" s="83">
        <v>227.1</v>
      </c>
      <c r="G92" s="83">
        <v>227.1</v>
      </c>
    </row>
    <row r="93" spans="1:7" ht="63">
      <c r="A93" s="79" t="s">
        <v>178</v>
      </c>
      <c r="B93" s="80" t="s">
        <v>179</v>
      </c>
      <c r="C93" s="81" t="s">
        <v>125</v>
      </c>
      <c r="D93" s="82">
        <v>0</v>
      </c>
      <c r="E93" s="83">
        <v>25023.1</v>
      </c>
      <c r="F93" s="83">
        <v>25431.5</v>
      </c>
      <c r="G93" s="83">
        <v>24779.8</v>
      </c>
    </row>
    <row r="94" spans="1:7" ht="31.5">
      <c r="A94" s="79" t="s">
        <v>132</v>
      </c>
      <c r="B94" s="80" t="s">
        <v>179</v>
      </c>
      <c r="C94" s="81" t="s">
        <v>133</v>
      </c>
      <c r="D94" s="82">
        <v>0</v>
      </c>
      <c r="E94" s="83">
        <v>25023.1</v>
      </c>
      <c r="F94" s="83">
        <v>25431.5</v>
      </c>
      <c r="G94" s="83">
        <v>24779.8</v>
      </c>
    </row>
    <row r="95" spans="1:7">
      <c r="A95" s="79" t="s">
        <v>153</v>
      </c>
      <c r="B95" s="80" t="s">
        <v>179</v>
      </c>
      <c r="C95" s="81" t="s">
        <v>133</v>
      </c>
      <c r="D95" s="82">
        <v>702</v>
      </c>
      <c r="E95" s="83">
        <v>25023.1</v>
      </c>
      <c r="F95" s="83">
        <v>25431.5</v>
      </c>
      <c r="G95" s="83">
        <v>24779.8</v>
      </c>
    </row>
    <row r="96" spans="1:7" ht="31.5">
      <c r="A96" s="79" t="s">
        <v>180</v>
      </c>
      <c r="B96" s="80" t="s">
        <v>181</v>
      </c>
      <c r="C96" s="81" t="s">
        <v>125</v>
      </c>
      <c r="D96" s="82">
        <v>0</v>
      </c>
      <c r="E96" s="83">
        <v>28806.6</v>
      </c>
      <c r="F96" s="83">
        <v>38957.5</v>
      </c>
      <c r="G96" s="83">
        <v>39617.699999999997</v>
      </c>
    </row>
    <row r="97" spans="1:7" ht="31.5">
      <c r="A97" s="79" t="s">
        <v>132</v>
      </c>
      <c r="B97" s="80" t="s">
        <v>181</v>
      </c>
      <c r="C97" s="81" t="s">
        <v>133</v>
      </c>
      <c r="D97" s="82">
        <v>0</v>
      </c>
      <c r="E97" s="83">
        <v>28806.6</v>
      </c>
      <c r="F97" s="83">
        <v>38957.5</v>
      </c>
      <c r="G97" s="83">
        <v>39617.699999999997</v>
      </c>
    </row>
    <row r="98" spans="1:7">
      <c r="A98" s="79" t="s">
        <v>153</v>
      </c>
      <c r="B98" s="80" t="s">
        <v>181</v>
      </c>
      <c r="C98" s="81" t="s">
        <v>133</v>
      </c>
      <c r="D98" s="82">
        <v>702</v>
      </c>
      <c r="E98" s="83">
        <v>28806.6</v>
      </c>
      <c r="F98" s="83">
        <v>38957.5</v>
      </c>
      <c r="G98" s="83">
        <v>39617.699999999997</v>
      </c>
    </row>
    <row r="99" spans="1:7" ht="31.5">
      <c r="A99" s="79" t="s">
        <v>182</v>
      </c>
      <c r="B99" s="80" t="s">
        <v>183</v>
      </c>
      <c r="C99" s="81" t="s">
        <v>125</v>
      </c>
      <c r="D99" s="82">
        <v>0</v>
      </c>
      <c r="E99" s="83">
        <v>0</v>
      </c>
      <c r="F99" s="83">
        <v>18000</v>
      </c>
      <c r="G99" s="83">
        <v>8000</v>
      </c>
    </row>
    <row r="100" spans="1:7" ht="31.5">
      <c r="A100" s="79" t="s">
        <v>132</v>
      </c>
      <c r="B100" s="80" t="s">
        <v>183</v>
      </c>
      <c r="C100" s="81" t="s">
        <v>133</v>
      </c>
      <c r="D100" s="82">
        <v>0</v>
      </c>
      <c r="E100" s="83">
        <v>0</v>
      </c>
      <c r="F100" s="83">
        <v>18000</v>
      </c>
      <c r="G100" s="83">
        <v>8000</v>
      </c>
    </row>
    <row r="101" spans="1:7">
      <c r="A101" s="79" t="s">
        <v>153</v>
      </c>
      <c r="B101" s="80" t="s">
        <v>183</v>
      </c>
      <c r="C101" s="81" t="s">
        <v>133</v>
      </c>
      <c r="D101" s="82">
        <v>702</v>
      </c>
      <c r="E101" s="83">
        <v>0</v>
      </c>
      <c r="F101" s="83">
        <v>18000</v>
      </c>
      <c r="G101" s="83">
        <v>8000</v>
      </c>
    </row>
    <row r="102" spans="1:7" ht="47.25">
      <c r="A102" s="79" t="s">
        <v>184</v>
      </c>
      <c r="B102" s="80" t="s">
        <v>185</v>
      </c>
      <c r="C102" s="81" t="s">
        <v>125</v>
      </c>
      <c r="D102" s="82">
        <v>0</v>
      </c>
      <c r="E102" s="83">
        <v>4400</v>
      </c>
      <c r="F102" s="83">
        <v>0</v>
      </c>
      <c r="G102" s="83">
        <v>0</v>
      </c>
    </row>
    <row r="103" spans="1:7" ht="31.5">
      <c r="A103" s="79" t="s">
        <v>132</v>
      </c>
      <c r="B103" s="80" t="s">
        <v>185</v>
      </c>
      <c r="C103" s="81" t="s">
        <v>133</v>
      </c>
      <c r="D103" s="82">
        <v>0</v>
      </c>
      <c r="E103" s="83">
        <v>4400</v>
      </c>
      <c r="F103" s="83">
        <v>0</v>
      </c>
      <c r="G103" s="83">
        <v>0</v>
      </c>
    </row>
    <row r="104" spans="1:7">
      <c r="A104" s="79" t="s">
        <v>153</v>
      </c>
      <c r="B104" s="80" t="s">
        <v>185</v>
      </c>
      <c r="C104" s="81" t="s">
        <v>133</v>
      </c>
      <c r="D104" s="82">
        <v>702</v>
      </c>
      <c r="E104" s="83">
        <v>4400</v>
      </c>
      <c r="F104" s="83">
        <v>0</v>
      </c>
      <c r="G104" s="83">
        <v>0</v>
      </c>
    </row>
    <row r="105" spans="1:7" ht="63">
      <c r="A105" s="79" t="s">
        <v>148</v>
      </c>
      <c r="B105" s="80" t="s">
        <v>186</v>
      </c>
      <c r="C105" s="81" t="s">
        <v>125</v>
      </c>
      <c r="D105" s="82">
        <v>0</v>
      </c>
      <c r="E105" s="83">
        <v>0</v>
      </c>
      <c r="F105" s="83">
        <v>7420</v>
      </c>
      <c r="G105" s="83">
        <v>0</v>
      </c>
    </row>
    <row r="106" spans="1:7" ht="31.5">
      <c r="A106" s="79" t="s">
        <v>132</v>
      </c>
      <c r="B106" s="80" t="s">
        <v>186</v>
      </c>
      <c r="C106" s="81" t="s">
        <v>133</v>
      </c>
      <c r="D106" s="82">
        <v>0</v>
      </c>
      <c r="E106" s="83">
        <v>0</v>
      </c>
      <c r="F106" s="83">
        <v>7420</v>
      </c>
      <c r="G106" s="83">
        <v>0</v>
      </c>
    </row>
    <row r="107" spans="1:7">
      <c r="A107" s="79" t="s">
        <v>153</v>
      </c>
      <c r="B107" s="80" t="s">
        <v>186</v>
      </c>
      <c r="C107" s="81" t="s">
        <v>133</v>
      </c>
      <c r="D107" s="82">
        <v>702</v>
      </c>
      <c r="E107" s="83">
        <v>0</v>
      </c>
      <c r="F107" s="83">
        <v>7420</v>
      </c>
      <c r="G107" s="83">
        <v>0</v>
      </c>
    </row>
    <row r="108" spans="1:7" ht="46.5" customHeight="1">
      <c r="A108" s="79" t="s">
        <v>187</v>
      </c>
      <c r="B108" s="80" t="s">
        <v>188</v>
      </c>
      <c r="C108" s="81" t="s">
        <v>125</v>
      </c>
      <c r="D108" s="82">
        <v>0</v>
      </c>
      <c r="E108" s="83">
        <v>2080.6999999999998</v>
      </c>
      <c r="F108" s="83">
        <v>3140.5</v>
      </c>
      <c r="G108" s="83">
        <v>3137.2</v>
      </c>
    </row>
    <row r="109" spans="1:7" ht="31.5">
      <c r="A109" s="79" t="s">
        <v>132</v>
      </c>
      <c r="B109" s="80" t="s">
        <v>188</v>
      </c>
      <c r="C109" s="81" t="s">
        <v>133</v>
      </c>
      <c r="D109" s="82">
        <v>0</v>
      </c>
      <c r="E109" s="83">
        <v>2080.6999999999998</v>
      </c>
      <c r="F109" s="83">
        <v>3140.5</v>
      </c>
      <c r="G109" s="83">
        <v>3137.2</v>
      </c>
    </row>
    <row r="110" spans="1:7">
      <c r="A110" s="79" t="s">
        <v>153</v>
      </c>
      <c r="B110" s="80" t="s">
        <v>188</v>
      </c>
      <c r="C110" s="81" t="s">
        <v>133</v>
      </c>
      <c r="D110" s="82">
        <v>702</v>
      </c>
      <c r="E110" s="83">
        <v>2080.6999999999998</v>
      </c>
      <c r="F110" s="83">
        <v>3140.5</v>
      </c>
      <c r="G110" s="83">
        <v>3137.2</v>
      </c>
    </row>
    <row r="111" spans="1:7" ht="63">
      <c r="A111" s="79" t="s">
        <v>189</v>
      </c>
      <c r="B111" s="80" t="s">
        <v>190</v>
      </c>
      <c r="C111" s="81" t="s">
        <v>125</v>
      </c>
      <c r="D111" s="82">
        <v>0</v>
      </c>
      <c r="E111" s="83">
        <v>12784.9</v>
      </c>
      <c r="F111" s="83">
        <v>12486.5</v>
      </c>
      <c r="G111" s="83">
        <v>12138.6</v>
      </c>
    </row>
    <row r="112" spans="1:7" ht="31.5">
      <c r="A112" s="79" t="s">
        <v>132</v>
      </c>
      <c r="B112" s="80" t="s">
        <v>190</v>
      </c>
      <c r="C112" s="81" t="s">
        <v>133</v>
      </c>
      <c r="D112" s="82">
        <v>0</v>
      </c>
      <c r="E112" s="83">
        <v>12146.6</v>
      </c>
      <c r="F112" s="83">
        <v>11848.2</v>
      </c>
      <c r="G112" s="83">
        <v>11500.3</v>
      </c>
    </row>
    <row r="113" spans="1:7">
      <c r="A113" s="79" t="s">
        <v>153</v>
      </c>
      <c r="B113" s="80" t="s">
        <v>190</v>
      </c>
      <c r="C113" s="81" t="s">
        <v>133</v>
      </c>
      <c r="D113" s="82">
        <v>702</v>
      </c>
      <c r="E113" s="83">
        <v>12146.6</v>
      </c>
      <c r="F113" s="83">
        <v>11848.2</v>
      </c>
      <c r="G113" s="83">
        <v>11500.3</v>
      </c>
    </row>
    <row r="114" spans="1:7" ht="18" customHeight="1">
      <c r="A114" s="79" t="s">
        <v>176</v>
      </c>
      <c r="B114" s="80" t="s">
        <v>190</v>
      </c>
      <c r="C114" s="81" t="s">
        <v>177</v>
      </c>
      <c r="D114" s="82">
        <v>0</v>
      </c>
      <c r="E114" s="83">
        <v>638.29999999999995</v>
      </c>
      <c r="F114" s="83">
        <v>638.29999999999995</v>
      </c>
      <c r="G114" s="83">
        <v>638.29999999999995</v>
      </c>
    </row>
    <row r="115" spans="1:7">
      <c r="A115" s="79" t="s">
        <v>153</v>
      </c>
      <c r="B115" s="80" t="s">
        <v>190</v>
      </c>
      <c r="C115" s="81" t="s">
        <v>177</v>
      </c>
      <c r="D115" s="82">
        <v>702</v>
      </c>
      <c r="E115" s="83">
        <v>638.29999999999995</v>
      </c>
      <c r="F115" s="83">
        <v>638.29999999999995</v>
      </c>
      <c r="G115" s="83">
        <v>638.29999999999995</v>
      </c>
    </row>
    <row r="116" spans="1:7" ht="31.5">
      <c r="A116" s="79" t="s">
        <v>191</v>
      </c>
      <c r="B116" s="80" t="s">
        <v>192</v>
      </c>
      <c r="C116" s="81" t="s">
        <v>125</v>
      </c>
      <c r="D116" s="82">
        <v>0</v>
      </c>
      <c r="E116" s="83">
        <v>55176.9</v>
      </c>
      <c r="F116" s="83">
        <v>51348.9</v>
      </c>
      <c r="G116" s="83">
        <v>57097</v>
      </c>
    </row>
    <row r="117" spans="1:7" ht="31.5">
      <c r="A117" s="79" t="s">
        <v>130</v>
      </c>
      <c r="B117" s="80" t="s">
        <v>193</v>
      </c>
      <c r="C117" s="81" t="s">
        <v>125</v>
      </c>
      <c r="D117" s="82">
        <v>0</v>
      </c>
      <c r="E117" s="83">
        <v>109.7</v>
      </c>
      <c r="F117" s="83">
        <v>109.7</v>
      </c>
      <c r="G117" s="83">
        <v>109.7</v>
      </c>
    </row>
    <row r="118" spans="1:7" ht="31.5">
      <c r="A118" s="79" t="s">
        <v>132</v>
      </c>
      <c r="B118" s="80" t="s">
        <v>193</v>
      </c>
      <c r="C118" s="81" t="s">
        <v>133</v>
      </c>
      <c r="D118" s="82">
        <v>0</v>
      </c>
      <c r="E118" s="83">
        <v>109.7</v>
      </c>
      <c r="F118" s="83">
        <v>109.7</v>
      </c>
      <c r="G118" s="83">
        <v>109.7</v>
      </c>
    </row>
    <row r="119" spans="1:7">
      <c r="A119" s="79" t="s">
        <v>194</v>
      </c>
      <c r="B119" s="80" t="s">
        <v>193</v>
      </c>
      <c r="C119" s="81" t="s">
        <v>133</v>
      </c>
      <c r="D119" s="82">
        <v>703</v>
      </c>
      <c r="E119" s="83">
        <v>109.7</v>
      </c>
      <c r="F119" s="83">
        <v>109.7</v>
      </c>
      <c r="G119" s="83">
        <v>109.7</v>
      </c>
    </row>
    <row r="120" spans="1:7" ht="31.5">
      <c r="A120" s="79" t="s">
        <v>137</v>
      </c>
      <c r="B120" s="80" t="s">
        <v>195</v>
      </c>
      <c r="C120" s="81" t="s">
        <v>125</v>
      </c>
      <c r="D120" s="82">
        <v>0</v>
      </c>
      <c r="E120" s="83">
        <v>6.5</v>
      </c>
      <c r="F120" s="83">
        <v>6.5</v>
      </c>
      <c r="G120" s="83">
        <v>6.5</v>
      </c>
    </row>
    <row r="121" spans="1:7" ht="31.5">
      <c r="A121" s="79" t="s">
        <v>132</v>
      </c>
      <c r="B121" s="80" t="s">
        <v>195</v>
      </c>
      <c r="C121" s="81" t="s">
        <v>133</v>
      </c>
      <c r="D121" s="82">
        <v>0</v>
      </c>
      <c r="E121" s="83">
        <v>6.5</v>
      </c>
      <c r="F121" s="83">
        <v>6.5</v>
      </c>
      <c r="G121" s="83">
        <v>6.5</v>
      </c>
    </row>
    <row r="122" spans="1:7" ht="31.5">
      <c r="A122" s="79" t="s">
        <v>139</v>
      </c>
      <c r="B122" s="80" t="s">
        <v>195</v>
      </c>
      <c r="C122" s="81" t="s">
        <v>133</v>
      </c>
      <c r="D122" s="82">
        <v>705</v>
      </c>
      <c r="E122" s="83">
        <v>6.5</v>
      </c>
      <c r="F122" s="83">
        <v>6.5</v>
      </c>
      <c r="G122" s="83">
        <v>6.5</v>
      </c>
    </row>
    <row r="123" spans="1:7" ht="15.75" customHeight="1">
      <c r="A123" s="79" t="s">
        <v>140</v>
      </c>
      <c r="B123" s="80" t="s">
        <v>196</v>
      </c>
      <c r="C123" s="81" t="s">
        <v>125</v>
      </c>
      <c r="D123" s="82">
        <v>0</v>
      </c>
      <c r="E123" s="83">
        <v>1762.1</v>
      </c>
      <c r="F123" s="83">
        <v>1630.2</v>
      </c>
      <c r="G123" s="83">
        <v>1444.3</v>
      </c>
    </row>
    <row r="124" spans="1:7" ht="31.5">
      <c r="A124" s="79" t="s">
        <v>132</v>
      </c>
      <c r="B124" s="80" t="s">
        <v>196</v>
      </c>
      <c r="C124" s="81" t="s">
        <v>133</v>
      </c>
      <c r="D124" s="82">
        <v>0</v>
      </c>
      <c r="E124" s="83">
        <v>1705.6</v>
      </c>
      <c r="F124" s="83">
        <v>1573.7</v>
      </c>
      <c r="G124" s="83">
        <v>1387.8</v>
      </c>
    </row>
    <row r="125" spans="1:7">
      <c r="A125" s="79" t="s">
        <v>194</v>
      </c>
      <c r="B125" s="80" t="s">
        <v>196</v>
      </c>
      <c r="C125" s="81" t="s">
        <v>133</v>
      </c>
      <c r="D125" s="82">
        <v>703</v>
      </c>
      <c r="E125" s="83">
        <v>1705.6</v>
      </c>
      <c r="F125" s="83">
        <v>1573.7</v>
      </c>
      <c r="G125" s="83">
        <v>1387.8</v>
      </c>
    </row>
    <row r="126" spans="1:7">
      <c r="A126" s="79" t="s">
        <v>142</v>
      </c>
      <c r="B126" s="80" t="s">
        <v>196</v>
      </c>
      <c r="C126" s="81" t="s">
        <v>143</v>
      </c>
      <c r="D126" s="82">
        <v>0</v>
      </c>
      <c r="E126" s="83">
        <v>56.5</v>
      </c>
      <c r="F126" s="83">
        <v>56.5</v>
      </c>
      <c r="G126" s="83">
        <v>56.5</v>
      </c>
    </row>
    <row r="127" spans="1:7">
      <c r="A127" s="79" t="s">
        <v>194</v>
      </c>
      <c r="B127" s="80" t="s">
        <v>196</v>
      </c>
      <c r="C127" s="81" t="s">
        <v>143</v>
      </c>
      <c r="D127" s="82">
        <v>703</v>
      </c>
      <c r="E127" s="83">
        <v>56.5</v>
      </c>
      <c r="F127" s="83">
        <v>56.5</v>
      </c>
      <c r="G127" s="83">
        <v>56.5</v>
      </c>
    </row>
    <row r="128" spans="1:7" ht="173.25">
      <c r="A128" s="79" t="s">
        <v>197</v>
      </c>
      <c r="B128" s="80" t="s">
        <v>198</v>
      </c>
      <c r="C128" s="81" t="s">
        <v>125</v>
      </c>
      <c r="D128" s="82">
        <v>0</v>
      </c>
      <c r="E128" s="83">
        <v>53298.6</v>
      </c>
      <c r="F128" s="83">
        <v>49602.5</v>
      </c>
      <c r="G128" s="83">
        <v>55536.5</v>
      </c>
    </row>
    <row r="129" spans="1:7" ht="78.75">
      <c r="A129" s="79" t="s">
        <v>146</v>
      </c>
      <c r="B129" s="80" t="s">
        <v>198</v>
      </c>
      <c r="C129" s="81" t="s">
        <v>147</v>
      </c>
      <c r="D129" s="82">
        <v>0</v>
      </c>
      <c r="E129" s="83">
        <v>53298.6</v>
      </c>
      <c r="F129" s="83">
        <v>49602.5</v>
      </c>
      <c r="G129" s="83">
        <v>55536.5</v>
      </c>
    </row>
    <row r="130" spans="1:7">
      <c r="A130" s="79" t="s">
        <v>194</v>
      </c>
      <c r="B130" s="80" t="s">
        <v>198</v>
      </c>
      <c r="C130" s="81" t="s">
        <v>147</v>
      </c>
      <c r="D130" s="82">
        <v>703</v>
      </c>
      <c r="E130" s="83">
        <v>53298.6</v>
      </c>
      <c r="F130" s="83">
        <v>49602.5</v>
      </c>
      <c r="G130" s="83">
        <v>55536.5</v>
      </c>
    </row>
    <row r="131" spans="1:7" ht="47.25">
      <c r="A131" s="79" t="s">
        <v>199</v>
      </c>
      <c r="B131" s="80" t="s">
        <v>200</v>
      </c>
      <c r="C131" s="81" t="s">
        <v>125</v>
      </c>
      <c r="D131" s="82">
        <v>0</v>
      </c>
      <c r="E131" s="83">
        <v>24188.5</v>
      </c>
      <c r="F131" s="83">
        <v>20348.099999999999</v>
      </c>
      <c r="G131" s="83">
        <v>22228.1</v>
      </c>
    </row>
    <row r="132" spans="1:7" ht="31.5">
      <c r="A132" s="79" t="s">
        <v>201</v>
      </c>
      <c r="B132" s="80" t="s">
        <v>202</v>
      </c>
      <c r="C132" s="81" t="s">
        <v>125</v>
      </c>
      <c r="D132" s="82">
        <v>0</v>
      </c>
      <c r="E132" s="83">
        <v>15353.4</v>
      </c>
      <c r="F132" s="83">
        <v>16145.7</v>
      </c>
      <c r="G132" s="83">
        <v>18037.7</v>
      </c>
    </row>
    <row r="133" spans="1:7" ht="31.5">
      <c r="A133" s="79" t="s">
        <v>137</v>
      </c>
      <c r="B133" s="80" t="s">
        <v>203</v>
      </c>
      <c r="C133" s="81" t="s">
        <v>125</v>
      </c>
      <c r="D133" s="82">
        <v>0</v>
      </c>
      <c r="E133" s="83">
        <v>7</v>
      </c>
      <c r="F133" s="83">
        <v>0</v>
      </c>
      <c r="G133" s="83">
        <v>0</v>
      </c>
    </row>
    <row r="134" spans="1:7" ht="31.5">
      <c r="A134" s="79" t="s">
        <v>132</v>
      </c>
      <c r="B134" s="80" t="s">
        <v>203</v>
      </c>
      <c r="C134" s="81" t="s">
        <v>133</v>
      </c>
      <c r="D134" s="82">
        <v>0</v>
      </c>
      <c r="E134" s="83">
        <v>7</v>
      </c>
      <c r="F134" s="83">
        <v>0</v>
      </c>
      <c r="G134" s="83">
        <v>0</v>
      </c>
    </row>
    <row r="135" spans="1:7" ht="31.5">
      <c r="A135" s="79" t="s">
        <v>139</v>
      </c>
      <c r="B135" s="80" t="s">
        <v>203</v>
      </c>
      <c r="C135" s="81" t="s">
        <v>133</v>
      </c>
      <c r="D135" s="82">
        <v>705</v>
      </c>
      <c r="E135" s="83">
        <v>7</v>
      </c>
      <c r="F135" s="83">
        <v>0</v>
      </c>
      <c r="G135" s="83">
        <v>0</v>
      </c>
    </row>
    <row r="136" spans="1:7" ht="31.5">
      <c r="A136" s="79" t="s">
        <v>204</v>
      </c>
      <c r="B136" s="80" t="s">
        <v>205</v>
      </c>
      <c r="C136" s="81" t="s">
        <v>125</v>
      </c>
      <c r="D136" s="82">
        <v>0</v>
      </c>
      <c r="E136" s="83">
        <v>356.2</v>
      </c>
      <c r="F136" s="83">
        <v>356.2</v>
      </c>
      <c r="G136" s="83">
        <v>364.2</v>
      </c>
    </row>
    <row r="137" spans="1:7" ht="31.5">
      <c r="A137" s="79" t="s">
        <v>132</v>
      </c>
      <c r="B137" s="80" t="s">
        <v>205</v>
      </c>
      <c r="C137" s="81" t="s">
        <v>133</v>
      </c>
      <c r="D137" s="82">
        <v>0</v>
      </c>
      <c r="E137" s="83">
        <v>353.6</v>
      </c>
      <c r="F137" s="83">
        <v>353.6</v>
      </c>
      <c r="G137" s="83">
        <v>361.6</v>
      </c>
    </row>
    <row r="138" spans="1:7">
      <c r="A138" s="79" t="s">
        <v>206</v>
      </c>
      <c r="B138" s="80" t="s">
        <v>205</v>
      </c>
      <c r="C138" s="81" t="s">
        <v>133</v>
      </c>
      <c r="D138" s="82">
        <v>709</v>
      </c>
      <c r="E138" s="83">
        <v>353.6</v>
      </c>
      <c r="F138" s="83">
        <v>353.6</v>
      </c>
      <c r="G138" s="83">
        <v>361.6</v>
      </c>
    </row>
    <row r="139" spans="1:7">
      <c r="A139" s="79" t="s">
        <v>142</v>
      </c>
      <c r="B139" s="80" t="s">
        <v>205</v>
      </c>
      <c r="C139" s="81" t="s">
        <v>143</v>
      </c>
      <c r="D139" s="82">
        <v>0</v>
      </c>
      <c r="E139" s="83">
        <v>2.6</v>
      </c>
      <c r="F139" s="83">
        <v>2.6</v>
      </c>
      <c r="G139" s="83">
        <v>2.6</v>
      </c>
    </row>
    <row r="140" spans="1:7">
      <c r="A140" s="79" t="s">
        <v>206</v>
      </c>
      <c r="B140" s="80" t="s">
        <v>205</v>
      </c>
      <c r="C140" s="81" t="s">
        <v>143</v>
      </c>
      <c r="D140" s="82">
        <v>709</v>
      </c>
      <c r="E140" s="83">
        <v>2.6</v>
      </c>
      <c r="F140" s="83">
        <v>2.6</v>
      </c>
      <c r="G140" s="83">
        <v>2.6</v>
      </c>
    </row>
    <row r="141" spans="1:7" ht="15.75" customHeight="1">
      <c r="A141" s="79" t="s">
        <v>140</v>
      </c>
      <c r="B141" s="80" t="s">
        <v>207</v>
      </c>
      <c r="C141" s="81" t="s">
        <v>125</v>
      </c>
      <c r="D141" s="82">
        <v>0</v>
      </c>
      <c r="E141" s="83">
        <v>81.5</v>
      </c>
      <c r="F141" s="83">
        <v>31.5</v>
      </c>
      <c r="G141" s="83">
        <v>31.5</v>
      </c>
    </row>
    <row r="142" spans="1:7" ht="31.5">
      <c r="A142" s="79" t="s">
        <v>132</v>
      </c>
      <c r="B142" s="80" t="s">
        <v>207</v>
      </c>
      <c r="C142" s="81" t="s">
        <v>133</v>
      </c>
      <c r="D142" s="82">
        <v>0</v>
      </c>
      <c r="E142" s="83">
        <v>81.5</v>
      </c>
      <c r="F142" s="83">
        <v>31.5</v>
      </c>
      <c r="G142" s="83">
        <v>31.5</v>
      </c>
    </row>
    <row r="143" spans="1:7">
      <c r="A143" s="79" t="s">
        <v>206</v>
      </c>
      <c r="B143" s="80" t="s">
        <v>207</v>
      </c>
      <c r="C143" s="81" t="s">
        <v>133</v>
      </c>
      <c r="D143" s="82">
        <v>709</v>
      </c>
      <c r="E143" s="83">
        <v>81.5</v>
      </c>
      <c r="F143" s="83">
        <v>31.5</v>
      </c>
      <c r="G143" s="83">
        <v>31.5</v>
      </c>
    </row>
    <row r="144" spans="1:7" ht="173.25">
      <c r="A144" s="79" t="s">
        <v>197</v>
      </c>
      <c r="B144" s="80" t="s">
        <v>208</v>
      </c>
      <c r="C144" s="81" t="s">
        <v>125</v>
      </c>
      <c r="D144" s="82">
        <v>0</v>
      </c>
      <c r="E144" s="83">
        <v>14908.7</v>
      </c>
      <c r="F144" s="83">
        <v>15758</v>
      </c>
      <c r="G144" s="83">
        <v>17642</v>
      </c>
    </row>
    <row r="145" spans="1:7" ht="78.75">
      <c r="A145" s="79" t="s">
        <v>146</v>
      </c>
      <c r="B145" s="80" t="s">
        <v>208</v>
      </c>
      <c r="C145" s="81" t="s">
        <v>147</v>
      </c>
      <c r="D145" s="82">
        <v>0</v>
      </c>
      <c r="E145" s="83">
        <v>14908.7</v>
      </c>
      <c r="F145" s="83">
        <v>15758</v>
      </c>
      <c r="G145" s="83">
        <v>17642</v>
      </c>
    </row>
    <row r="146" spans="1:7">
      <c r="A146" s="79" t="s">
        <v>206</v>
      </c>
      <c r="B146" s="80" t="s">
        <v>208</v>
      </c>
      <c r="C146" s="81" t="s">
        <v>147</v>
      </c>
      <c r="D146" s="82">
        <v>709</v>
      </c>
      <c r="E146" s="83">
        <v>14908.7</v>
      </c>
      <c r="F146" s="83">
        <v>15758</v>
      </c>
      <c r="G146" s="83">
        <v>17642</v>
      </c>
    </row>
    <row r="147" spans="1:7" ht="31.5">
      <c r="A147" s="79" t="s">
        <v>209</v>
      </c>
      <c r="B147" s="80" t="s">
        <v>210</v>
      </c>
      <c r="C147" s="81" t="s">
        <v>125</v>
      </c>
      <c r="D147" s="82">
        <v>0</v>
      </c>
      <c r="E147" s="83">
        <v>20</v>
      </c>
      <c r="F147" s="83">
        <v>30</v>
      </c>
      <c r="G147" s="83">
        <v>18</v>
      </c>
    </row>
    <row r="148" spans="1:7" ht="63">
      <c r="A148" s="79" t="s">
        <v>211</v>
      </c>
      <c r="B148" s="80" t="s">
        <v>212</v>
      </c>
      <c r="C148" s="81" t="s">
        <v>125</v>
      </c>
      <c r="D148" s="82">
        <v>0</v>
      </c>
      <c r="E148" s="83">
        <v>20</v>
      </c>
      <c r="F148" s="83">
        <v>30</v>
      </c>
      <c r="G148" s="83">
        <v>18</v>
      </c>
    </row>
    <row r="149" spans="1:7" ht="31.5">
      <c r="A149" s="79" t="s">
        <v>132</v>
      </c>
      <c r="B149" s="80" t="s">
        <v>212</v>
      </c>
      <c r="C149" s="81" t="s">
        <v>133</v>
      </c>
      <c r="D149" s="82">
        <v>0</v>
      </c>
      <c r="E149" s="83">
        <v>20</v>
      </c>
      <c r="F149" s="83">
        <v>30</v>
      </c>
      <c r="G149" s="83">
        <v>18</v>
      </c>
    </row>
    <row r="150" spans="1:7">
      <c r="A150" s="79" t="s">
        <v>206</v>
      </c>
      <c r="B150" s="80" t="s">
        <v>212</v>
      </c>
      <c r="C150" s="81" t="s">
        <v>133</v>
      </c>
      <c r="D150" s="82">
        <v>709</v>
      </c>
      <c r="E150" s="83">
        <v>20</v>
      </c>
      <c r="F150" s="83">
        <v>30</v>
      </c>
      <c r="G150" s="83">
        <v>18</v>
      </c>
    </row>
    <row r="151" spans="1:7" ht="47.25">
      <c r="A151" s="79" t="s">
        <v>213</v>
      </c>
      <c r="B151" s="80" t="s">
        <v>214</v>
      </c>
      <c r="C151" s="81" t="s">
        <v>125</v>
      </c>
      <c r="D151" s="82">
        <v>0</v>
      </c>
      <c r="E151" s="83">
        <v>966</v>
      </c>
      <c r="F151" s="83">
        <v>966</v>
      </c>
      <c r="G151" s="83">
        <v>966</v>
      </c>
    </row>
    <row r="152" spans="1:7" ht="63">
      <c r="A152" s="79" t="s">
        <v>215</v>
      </c>
      <c r="B152" s="80" t="s">
        <v>216</v>
      </c>
      <c r="C152" s="81" t="s">
        <v>125</v>
      </c>
      <c r="D152" s="82">
        <v>0</v>
      </c>
      <c r="E152" s="83">
        <v>966</v>
      </c>
      <c r="F152" s="83">
        <v>966</v>
      </c>
      <c r="G152" s="83">
        <v>966</v>
      </c>
    </row>
    <row r="153" spans="1:7" ht="31.5">
      <c r="A153" s="79" t="s">
        <v>132</v>
      </c>
      <c r="B153" s="80" t="s">
        <v>216</v>
      </c>
      <c r="C153" s="81" t="s">
        <v>133</v>
      </c>
      <c r="D153" s="82">
        <v>0</v>
      </c>
      <c r="E153" s="83">
        <v>942</v>
      </c>
      <c r="F153" s="83">
        <v>942</v>
      </c>
      <c r="G153" s="83">
        <v>942</v>
      </c>
    </row>
    <row r="154" spans="1:7">
      <c r="A154" s="79" t="s">
        <v>206</v>
      </c>
      <c r="B154" s="80" t="s">
        <v>216</v>
      </c>
      <c r="C154" s="81" t="s">
        <v>133</v>
      </c>
      <c r="D154" s="82">
        <v>709</v>
      </c>
      <c r="E154" s="83">
        <v>942</v>
      </c>
      <c r="F154" s="83">
        <v>942</v>
      </c>
      <c r="G154" s="83">
        <v>942</v>
      </c>
    </row>
    <row r="155" spans="1:7" ht="18" customHeight="1">
      <c r="A155" s="79" t="s">
        <v>176</v>
      </c>
      <c r="B155" s="80" t="s">
        <v>216</v>
      </c>
      <c r="C155" s="81" t="s">
        <v>177</v>
      </c>
      <c r="D155" s="82">
        <v>0</v>
      </c>
      <c r="E155" s="83">
        <v>24</v>
      </c>
      <c r="F155" s="83">
        <v>24</v>
      </c>
      <c r="G155" s="83">
        <v>24</v>
      </c>
    </row>
    <row r="156" spans="1:7">
      <c r="A156" s="79" t="s">
        <v>153</v>
      </c>
      <c r="B156" s="80" t="s">
        <v>216</v>
      </c>
      <c r="C156" s="81" t="s">
        <v>177</v>
      </c>
      <c r="D156" s="82">
        <v>702</v>
      </c>
      <c r="E156" s="83">
        <v>9</v>
      </c>
      <c r="F156" s="83">
        <v>9</v>
      </c>
      <c r="G156" s="83">
        <v>9</v>
      </c>
    </row>
    <row r="157" spans="1:7">
      <c r="A157" s="79" t="s">
        <v>206</v>
      </c>
      <c r="B157" s="80" t="s">
        <v>216</v>
      </c>
      <c r="C157" s="81" t="s">
        <v>177</v>
      </c>
      <c r="D157" s="82">
        <v>709</v>
      </c>
      <c r="E157" s="83">
        <v>15</v>
      </c>
      <c r="F157" s="83">
        <v>15</v>
      </c>
      <c r="G157" s="83">
        <v>15</v>
      </c>
    </row>
    <row r="158" spans="1:7" ht="31.5">
      <c r="A158" s="79" t="s">
        <v>217</v>
      </c>
      <c r="B158" s="80" t="s">
        <v>218</v>
      </c>
      <c r="C158" s="81" t="s">
        <v>125</v>
      </c>
      <c r="D158" s="82">
        <v>0</v>
      </c>
      <c r="E158" s="83">
        <v>3599.1</v>
      </c>
      <c r="F158" s="83">
        <v>3206.4</v>
      </c>
      <c r="G158" s="83">
        <v>3206.4</v>
      </c>
    </row>
    <row r="159" spans="1:7" ht="31.5">
      <c r="A159" s="79" t="s">
        <v>135</v>
      </c>
      <c r="B159" s="80" t="s">
        <v>219</v>
      </c>
      <c r="C159" s="81" t="s">
        <v>125</v>
      </c>
      <c r="D159" s="82">
        <v>0</v>
      </c>
      <c r="E159" s="83">
        <v>136.19999999999999</v>
      </c>
      <c r="F159" s="83">
        <v>133.4</v>
      </c>
      <c r="G159" s="83">
        <v>133.4</v>
      </c>
    </row>
    <row r="160" spans="1:7" ht="31.5">
      <c r="A160" s="79" t="s">
        <v>132</v>
      </c>
      <c r="B160" s="80" t="s">
        <v>219</v>
      </c>
      <c r="C160" s="81" t="s">
        <v>133</v>
      </c>
      <c r="D160" s="82">
        <v>0</v>
      </c>
      <c r="E160" s="83">
        <v>136.19999999999999</v>
      </c>
      <c r="F160" s="83">
        <v>133.4</v>
      </c>
      <c r="G160" s="83">
        <v>133.4</v>
      </c>
    </row>
    <row r="161" spans="1:7">
      <c r="A161" s="79" t="s">
        <v>206</v>
      </c>
      <c r="B161" s="80" t="s">
        <v>219</v>
      </c>
      <c r="C161" s="81" t="s">
        <v>133</v>
      </c>
      <c r="D161" s="82">
        <v>709</v>
      </c>
      <c r="E161" s="83">
        <v>136.19999999999999</v>
      </c>
      <c r="F161" s="83">
        <v>133.4</v>
      </c>
      <c r="G161" s="83">
        <v>133.4</v>
      </c>
    </row>
    <row r="162" spans="1:7" ht="78.75">
      <c r="A162" s="79" t="s">
        <v>220</v>
      </c>
      <c r="B162" s="80" t="s">
        <v>221</v>
      </c>
      <c r="C162" s="81" t="s">
        <v>125</v>
      </c>
      <c r="D162" s="82">
        <v>0</v>
      </c>
      <c r="E162" s="83">
        <v>3462.9</v>
      </c>
      <c r="F162" s="83">
        <v>3073</v>
      </c>
      <c r="G162" s="83">
        <v>3073</v>
      </c>
    </row>
    <row r="163" spans="1:7" ht="31.5">
      <c r="A163" s="79" t="s">
        <v>132</v>
      </c>
      <c r="B163" s="80" t="s">
        <v>221</v>
      </c>
      <c r="C163" s="81" t="s">
        <v>133</v>
      </c>
      <c r="D163" s="82">
        <v>0</v>
      </c>
      <c r="E163" s="83">
        <v>3462.9</v>
      </c>
      <c r="F163" s="83">
        <v>3073</v>
      </c>
      <c r="G163" s="83">
        <v>3073</v>
      </c>
    </row>
    <row r="164" spans="1:7">
      <c r="A164" s="79" t="s">
        <v>206</v>
      </c>
      <c r="B164" s="80" t="s">
        <v>221</v>
      </c>
      <c r="C164" s="81" t="s">
        <v>133</v>
      </c>
      <c r="D164" s="82">
        <v>709</v>
      </c>
      <c r="E164" s="83">
        <v>3462.9</v>
      </c>
      <c r="F164" s="83">
        <v>3073</v>
      </c>
      <c r="G164" s="83">
        <v>3073</v>
      </c>
    </row>
    <row r="165" spans="1:7" ht="31.5">
      <c r="A165" s="79" t="s">
        <v>222</v>
      </c>
      <c r="B165" s="80" t="s">
        <v>223</v>
      </c>
      <c r="C165" s="81" t="s">
        <v>125</v>
      </c>
      <c r="D165" s="82">
        <v>0</v>
      </c>
      <c r="E165" s="83">
        <v>4250</v>
      </c>
      <c r="F165" s="83">
        <v>0</v>
      </c>
      <c r="G165" s="83">
        <v>0</v>
      </c>
    </row>
    <row r="166" spans="1:7" ht="47.25">
      <c r="A166" s="79" t="s">
        <v>224</v>
      </c>
      <c r="B166" s="80" t="s">
        <v>225</v>
      </c>
      <c r="C166" s="81" t="s">
        <v>125</v>
      </c>
      <c r="D166" s="82">
        <v>0</v>
      </c>
      <c r="E166" s="83">
        <v>250</v>
      </c>
      <c r="F166" s="83">
        <v>0</v>
      </c>
      <c r="G166" s="83">
        <v>0</v>
      </c>
    </row>
    <row r="167" spans="1:7" ht="31.5">
      <c r="A167" s="79" t="s">
        <v>132</v>
      </c>
      <c r="B167" s="80" t="s">
        <v>225</v>
      </c>
      <c r="C167" s="81" t="s">
        <v>133</v>
      </c>
      <c r="D167" s="82">
        <v>0</v>
      </c>
      <c r="E167" s="83">
        <v>250</v>
      </c>
      <c r="F167" s="83">
        <v>0</v>
      </c>
      <c r="G167" s="83">
        <v>0</v>
      </c>
    </row>
    <row r="168" spans="1:7">
      <c r="A168" s="79" t="s">
        <v>206</v>
      </c>
      <c r="B168" s="80" t="s">
        <v>225</v>
      </c>
      <c r="C168" s="81" t="s">
        <v>133</v>
      </c>
      <c r="D168" s="82">
        <v>709</v>
      </c>
      <c r="E168" s="83">
        <v>250</v>
      </c>
      <c r="F168" s="83">
        <v>0</v>
      </c>
      <c r="G168" s="83">
        <v>0</v>
      </c>
    </row>
    <row r="169" spans="1:7" ht="47.25">
      <c r="A169" s="79" t="s">
        <v>226</v>
      </c>
      <c r="B169" s="80" t="s">
        <v>227</v>
      </c>
      <c r="C169" s="81" t="s">
        <v>125</v>
      </c>
      <c r="D169" s="82">
        <v>0</v>
      </c>
      <c r="E169" s="83">
        <v>2000</v>
      </c>
      <c r="F169" s="83">
        <v>0</v>
      </c>
      <c r="G169" s="83">
        <v>0</v>
      </c>
    </row>
    <row r="170" spans="1:7" ht="31.5">
      <c r="A170" s="79" t="s">
        <v>132</v>
      </c>
      <c r="B170" s="80" t="s">
        <v>227</v>
      </c>
      <c r="C170" s="81" t="s">
        <v>133</v>
      </c>
      <c r="D170" s="82">
        <v>0</v>
      </c>
      <c r="E170" s="83">
        <v>2000</v>
      </c>
      <c r="F170" s="83">
        <v>0</v>
      </c>
      <c r="G170" s="83">
        <v>0</v>
      </c>
    </row>
    <row r="171" spans="1:7">
      <c r="A171" s="79" t="s">
        <v>206</v>
      </c>
      <c r="B171" s="80" t="s">
        <v>227</v>
      </c>
      <c r="C171" s="81" t="s">
        <v>133</v>
      </c>
      <c r="D171" s="82">
        <v>709</v>
      </c>
      <c r="E171" s="83">
        <v>2000</v>
      </c>
      <c r="F171" s="83">
        <v>0</v>
      </c>
      <c r="G171" s="83">
        <v>0</v>
      </c>
    </row>
    <row r="172" spans="1:7" ht="47.25">
      <c r="A172" s="79" t="s">
        <v>228</v>
      </c>
      <c r="B172" s="80" t="s">
        <v>229</v>
      </c>
      <c r="C172" s="81" t="s">
        <v>125</v>
      </c>
      <c r="D172" s="82">
        <v>0</v>
      </c>
      <c r="E172" s="83">
        <v>2000</v>
      </c>
      <c r="F172" s="83">
        <v>0</v>
      </c>
      <c r="G172" s="83">
        <v>0</v>
      </c>
    </row>
    <row r="173" spans="1:7" ht="31.5">
      <c r="A173" s="79" t="s">
        <v>132</v>
      </c>
      <c r="B173" s="80" t="s">
        <v>229</v>
      </c>
      <c r="C173" s="81" t="s">
        <v>133</v>
      </c>
      <c r="D173" s="82">
        <v>0</v>
      </c>
      <c r="E173" s="83">
        <v>2000</v>
      </c>
      <c r="F173" s="83">
        <v>0</v>
      </c>
      <c r="G173" s="83">
        <v>0</v>
      </c>
    </row>
    <row r="174" spans="1:7">
      <c r="A174" s="79" t="s">
        <v>206</v>
      </c>
      <c r="B174" s="80" t="s">
        <v>229</v>
      </c>
      <c r="C174" s="81" t="s">
        <v>133</v>
      </c>
      <c r="D174" s="82">
        <v>709</v>
      </c>
      <c r="E174" s="83">
        <v>2000</v>
      </c>
      <c r="F174" s="83">
        <v>0</v>
      </c>
      <c r="G174" s="83">
        <v>0</v>
      </c>
    </row>
    <row r="175" spans="1:7" s="73" customFormat="1" ht="47.25">
      <c r="A175" s="74" t="s">
        <v>230</v>
      </c>
      <c r="B175" s="75" t="s">
        <v>231</v>
      </c>
      <c r="C175" s="76" t="s">
        <v>125</v>
      </c>
      <c r="D175" s="77">
        <v>0</v>
      </c>
      <c r="E175" s="78">
        <v>56363.8</v>
      </c>
      <c r="F175" s="78">
        <v>53132.5</v>
      </c>
      <c r="G175" s="78">
        <v>58769</v>
      </c>
    </row>
    <row r="176" spans="1:7" ht="47.25">
      <c r="A176" s="79" t="s">
        <v>232</v>
      </c>
      <c r="B176" s="80" t="s">
        <v>233</v>
      </c>
      <c r="C176" s="81" t="s">
        <v>125</v>
      </c>
      <c r="D176" s="82">
        <v>0</v>
      </c>
      <c r="E176" s="83">
        <v>54418.7</v>
      </c>
      <c r="F176" s="83">
        <v>51322</v>
      </c>
      <c r="G176" s="83">
        <v>56728.5</v>
      </c>
    </row>
    <row r="177" spans="1:7">
      <c r="A177" s="79" t="s">
        <v>234</v>
      </c>
      <c r="B177" s="80" t="s">
        <v>235</v>
      </c>
      <c r="C177" s="81" t="s">
        <v>125</v>
      </c>
      <c r="D177" s="82">
        <v>0</v>
      </c>
      <c r="E177" s="83">
        <v>3154.2</v>
      </c>
      <c r="F177" s="83">
        <v>2949.7</v>
      </c>
      <c r="G177" s="83">
        <v>3267.3</v>
      </c>
    </row>
    <row r="178" spans="1:7" ht="31.5">
      <c r="A178" s="79" t="s">
        <v>137</v>
      </c>
      <c r="B178" s="80" t="s">
        <v>236</v>
      </c>
      <c r="C178" s="81" t="s">
        <v>125</v>
      </c>
      <c r="D178" s="82">
        <v>0</v>
      </c>
      <c r="E178" s="83">
        <v>10</v>
      </c>
      <c r="F178" s="83">
        <v>10</v>
      </c>
      <c r="G178" s="83">
        <v>10</v>
      </c>
    </row>
    <row r="179" spans="1:7" ht="31.5">
      <c r="A179" s="79" t="s">
        <v>132</v>
      </c>
      <c r="B179" s="80" t="s">
        <v>236</v>
      </c>
      <c r="C179" s="81" t="s">
        <v>133</v>
      </c>
      <c r="D179" s="82">
        <v>0</v>
      </c>
      <c r="E179" s="83">
        <v>10</v>
      </c>
      <c r="F179" s="83">
        <v>10</v>
      </c>
      <c r="G179" s="83">
        <v>10</v>
      </c>
    </row>
    <row r="180" spans="1:7" ht="31.5">
      <c r="A180" s="79" t="s">
        <v>139</v>
      </c>
      <c r="B180" s="80" t="s">
        <v>236</v>
      </c>
      <c r="C180" s="81" t="s">
        <v>133</v>
      </c>
      <c r="D180" s="82">
        <v>705</v>
      </c>
      <c r="E180" s="83">
        <v>10</v>
      </c>
      <c r="F180" s="83">
        <v>10</v>
      </c>
      <c r="G180" s="83">
        <v>10</v>
      </c>
    </row>
    <row r="181" spans="1:7" ht="15.75" customHeight="1">
      <c r="A181" s="79" t="s">
        <v>140</v>
      </c>
      <c r="B181" s="80" t="s">
        <v>237</v>
      </c>
      <c r="C181" s="81" t="s">
        <v>125</v>
      </c>
      <c r="D181" s="82">
        <v>0</v>
      </c>
      <c r="E181" s="83">
        <v>193.6</v>
      </c>
      <c r="F181" s="83">
        <v>193.6</v>
      </c>
      <c r="G181" s="83">
        <v>183</v>
      </c>
    </row>
    <row r="182" spans="1:7" ht="78.75">
      <c r="A182" s="79" t="s">
        <v>146</v>
      </c>
      <c r="B182" s="80" t="s">
        <v>237</v>
      </c>
      <c r="C182" s="81" t="s">
        <v>147</v>
      </c>
      <c r="D182" s="82">
        <v>0</v>
      </c>
      <c r="E182" s="83">
        <v>5.4</v>
      </c>
      <c r="F182" s="83">
        <v>5.4</v>
      </c>
      <c r="G182" s="83">
        <v>5.4</v>
      </c>
    </row>
    <row r="183" spans="1:7">
      <c r="A183" s="79" t="s">
        <v>238</v>
      </c>
      <c r="B183" s="80" t="s">
        <v>237</v>
      </c>
      <c r="C183" s="81" t="s">
        <v>147</v>
      </c>
      <c r="D183" s="82">
        <v>801</v>
      </c>
      <c r="E183" s="83">
        <v>5.4</v>
      </c>
      <c r="F183" s="83">
        <v>5.4</v>
      </c>
      <c r="G183" s="83">
        <v>5.4</v>
      </c>
    </row>
    <row r="184" spans="1:7" ht="31.5">
      <c r="A184" s="79" t="s">
        <v>132</v>
      </c>
      <c r="B184" s="80" t="s">
        <v>237</v>
      </c>
      <c r="C184" s="81" t="s">
        <v>133</v>
      </c>
      <c r="D184" s="82">
        <v>0</v>
      </c>
      <c r="E184" s="83">
        <v>180.4</v>
      </c>
      <c r="F184" s="83">
        <v>180.4</v>
      </c>
      <c r="G184" s="83">
        <v>169.8</v>
      </c>
    </row>
    <row r="185" spans="1:7">
      <c r="A185" s="79" t="s">
        <v>238</v>
      </c>
      <c r="B185" s="80" t="s">
        <v>237</v>
      </c>
      <c r="C185" s="81" t="s">
        <v>133</v>
      </c>
      <c r="D185" s="82">
        <v>801</v>
      </c>
      <c r="E185" s="83">
        <v>180.4</v>
      </c>
      <c r="F185" s="83">
        <v>180.4</v>
      </c>
      <c r="G185" s="83">
        <v>169.8</v>
      </c>
    </row>
    <row r="186" spans="1:7">
      <c r="A186" s="79" t="s">
        <v>142</v>
      </c>
      <c r="B186" s="80" t="s">
        <v>237</v>
      </c>
      <c r="C186" s="81" t="s">
        <v>143</v>
      </c>
      <c r="D186" s="82">
        <v>0</v>
      </c>
      <c r="E186" s="83">
        <v>7.8</v>
      </c>
      <c r="F186" s="83">
        <v>7.8</v>
      </c>
      <c r="G186" s="83">
        <v>7.8</v>
      </c>
    </row>
    <row r="187" spans="1:7">
      <c r="A187" s="79" t="s">
        <v>238</v>
      </c>
      <c r="B187" s="80" t="s">
        <v>237</v>
      </c>
      <c r="C187" s="81" t="s">
        <v>143</v>
      </c>
      <c r="D187" s="82">
        <v>801</v>
      </c>
      <c r="E187" s="83">
        <v>7.8</v>
      </c>
      <c r="F187" s="83">
        <v>7.8</v>
      </c>
      <c r="G187" s="83">
        <v>7.8</v>
      </c>
    </row>
    <row r="188" spans="1:7" ht="173.25">
      <c r="A188" s="79" t="s">
        <v>197</v>
      </c>
      <c r="B188" s="80" t="s">
        <v>239</v>
      </c>
      <c r="C188" s="81" t="s">
        <v>125</v>
      </c>
      <c r="D188" s="82">
        <v>0</v>
      </c>
      <c r="E188" s="83">
        <v>2950.6</v>
      </c>
      <c r="F188" s="83">
        <v>2746.1</v>
      </c>
      <c r="G188" s="83">
        <v>3074.3</v>
      </c>
    </row>
    <row r="189" spans="1:7" ht="78.75">
      <c r="A189" s="79" t="s">
        <v>146</v>
      </c>
      <c r="B189" s="80" t="s">
        <v>239</v>
      </c>
      <c r="C189" s="81" t="s">
        <v>147</v>
      </c>
      <c r="D189" s="82">
        <v>0</v>
      </c>
      <c r="E189" s="83">
        <v>2950.6</v>
      </c>
      <c r="F189" s="83">
        <v>2746.1</v>
      </c>
      <c r="G189" s="83">
        <v>3074.3</v>
      </c>
    </row>
    <row r="190" spans="1:7">
      <c r="A190" s="79" t="s">
        <v>238</v>
      </c>
      <c r="B190" s="80" t="s">
        <v>239</v>
      </c>
      <c r="C190" s="81" t="s">
        <v>147</v>
      </c>
      <c r="D190" s="82">
        <v>801</v>
      </c>
      <c r="E190" s="83">
        <v>2950.6</v>
      </c>
      <c r="F190" s="83">
        <v>2746.1</v>
      </c>
      <c r="G190" s="83">
        <v>3074.3</v>
      </c>
    </row>
    <row r="191" spans="1:7" ht="31.5">
      <c r="A191" s="79" t="s">
        <v>240</v>
      </c>
      <c r="B191" s="80" t="s">
        <v>241</v>
      </c>
      <c r="C191" s="81" t="s">
        <v>125</v>
      </c>
      <c r="D191" s="82">
        <v>0</v>
      </c>
      <c r="E191" s="83">
        <v>24658.2</v>
      </c>
      <c r="F191" s="83">
        <v>23608.7</v>
      </c>
      <c r="G191" s="83">
        <v>25989.9</v>
      </c>
    </row>
    <row r="192" spans="1:7" ht="15.75" customHeight="1">
      <c r="A192" s="79" t="s">
        <v>140</v>
      </c>
      <c r="B192" s="80" t="s">
        <v>242</v>
      </c>
      <c r="C192" s="81" t="s">
        <v>125</v>
      </c>
      <c r="D192" s="82">
        <v>0</v>
      </c>
      <c r="E192" s="83">
        <v>2272</v>
      </c>
      <c r="F192" s="83">
        <v>2262.1</v>
      </c>
      <c r="G192" s="83">
        <v>2181.1</v>
      </c>
    </row>
    <row r="193" spans="1:7" ht="31.5">
      <c r="A193" s="79" t="s">
        <v>132</v>
      </c>
      <c r="B193" s="80" t="s">
        <v>242</v>
      </c>
      <c r="C193" s="81" t="s">
        <v>133</v>
      </c>
      <c r="D193" s="82">
        <v>0</v>
      </c>
      <c r="E193" s="83">
        <v>2260.9</v>
      </c>
      <c r="F193" s="83">
        <v>2250.9</v>
      </c>
      <c r="G193" s="83">
        <v>2169.9</v>
      </c>
    </row>
    <row r="194" spans="1:7">
      <c r="A194" s="79" t="s">
        <v>238</v>
      </c>
      <c r="B194" s="80" t="s">
        <v>242</v>
      </c>
      <c r="C194" s="81" t="s">
        <v>133</v>
      </c>
      <c r="D194" s="82">
        <v>801</v>
      </c>
      <c r="E194" s="83">
        <v>2260.9</v>
      </c>
      <c r="F194" s="83">
        <v>2250.9</v>
      </c>
      <c r="G194" s="83">
        <v>2169.9</v>
      </c>
    </row>
    <row r="195" spans="1:7">
      <c r="A195" s="79" t="s">
        <v>142</v>
      </c>
      <c r="B195" s="80" t="s">
        <v>242</v>
      </c>
      <c r="C195" s="81" t="s">
        <v>143</v>
      </c>
      <c r="D195" s="82">
        <v>0</v>
      </c>
      <c r="E195" s="83">
        <v>11.1</v>
      </c>
      <c r="F195" s="83">
        <v>11.2</v>
      </c>
      <c r="G195" s="83">
        <v>11.2</v>
      </c>
    </row>
    <row r="196" spans="1:7">
      <c r="A196" s="79" t="s">
        <v>238</v>
      </c>
      <c r="B196" s="80" t="s">
        <v>242</v>
      </c>
      <c r="C196" s="81" t="s">
        <v>143</v>
      </c>
      <c r="D196" s="82">
        <v>801</v>
      </c>
      <c r="E196" s="83">
        <v>11.1</v>
      </c>
      <c r="F196" s="83">
        <v>11.2</v>
      </c>
      <c r="G196" s="83">
        <v>11.2</v>
      </c>
    </row>
    <row r="197" spans="1:7" ht="63">
      <c r="A197" s="79" t="s">
        <v>243</v>
      </c>
      <c r="B197" s="80" t="s">
        <v>244</v>
      </c>
      <c r="C197" s="81" t="s">
        <v>125</v>
      </c>
      <c r="D197" s="82">
        <v>0</v>
      </c>
      <c r="E197" s="83">
        <v>293.89999999999998</v>
      </c>
      <c r="F197" s="83">
        <v>293.89999999999998</v>
      </c>
      <c r="G197" s="83">
        <v>294.2</v>
      </c>
    </row>
    <row r="198" spans="1:7" ht="31.5">
      <c r="A198" s="79" t="s">
        <v>132</v>
      </c>
      <c r="B198" s="80" t="s">
        <v>244</v>
      </c>
      <c r="C198" s="81" t="s">
        <v>133</v>
      </c>
      <c r="D198" s="82">
        <v>0</v>
      </c>
      <c r="E198" s="83">
        <v>293.89999999999998</v>
      </c>
      <c r="F198" s="83">
        <v>293.89999999999998</v>
      </c>
      <c r="G198" s="83">
        <v>294.2</v>
      </c>
    </row>
    <row r="199" spans="1:7">
      <c r="A199" s="79" t="s">
        <v>238</v>
      </c>
      <c r="B199" s="80" t="s">
        <v>244</v>
      </c>
      <c r="C199" s="81" t="s">
        <v>133</v>
      </c>
      <c r="D199" s="82">
        <v>801</v>
      </c>
      <c r="E199" s="83">
        <v>293.89999999999998</v>
      </c>
      <c r="F199" s="83">
        <v>293.89999999999998</v>
      </c>
      <c r="G199" s="83">
        <v>294.2</v>
      </c>
    </row>
    <row r="200" spans="1:7" ht="31.5">
      <c r="A200" s="79" t="s">
        <v>245</v>
      </c>
      <c r="B200" s="80" t="s">
        <v>246</v>
      </c>
      <c r="C200" s="81" t="s">
        <v>125</v>
      </c>
      <c r="D200" s="82">
        <v>0</v>
      </c>
      <c r="E200" s="83">
        <v>225.8</v>
      </c>
      <c r="F200" s="83">
        <v>0</v>
      </c>
      <c r="G200" s="83">
        <v>0</v>
      </c>
    </row>
    <row r="201" spans="1:7" ht="31.5">
      <c r="A201" s="79" t="s">
        <v>132</v>
      </c>
      <c r="B201" s="80" t="s">
        <v>246</v>
      </c>
      <c r="C201" s="81" t="s">
        <v>133</v>
      </c>
      <c r="D201" s="82">
        <v>0</v>
      </c>
      <c r="E201" s="83">
        <v>225.8</v>
      </c>
      <c r="F201" s="83">
        <v>0</v>
      </c>
      <c r="G201" s="83">
        <v>0</v>
      </c>
    </row>
    <row r="202" spans="1:7">
      <c r="A202" s="79" t="s">
        <v>238</v>
      </c>
      <c r="B202" s="80" t="s">
        <v>246</v>
      </c>
      <c r="C202" s="81" t="s">
        <v>133</v>
      </c>
      <c r="D202" s="82">
        <v>801</v>
      </c>
      <c r="E202" s="83">
        <v>225.8</v>
      </c>
      <c r="F202" s="83">
        <v>0</v>
      </c>
      <c r="G202" s="83">
        <v>0</v>
      </c>
    </row>
    <row r="203" spans="1:7" ht="47.25">
      <c r="A203" s="79" t="s">
        <v>247</v>
      </c>
      <c r="B203" s="80" t="s">
        <v>248</v>
      </c>
      <c r="C203" s="81" t="s">
        <v>125</v>
      </c>
      <c r="D203" s="82">
        <v>0</v>
      </c>
      <c r="E203" s="83">
        <v>256.7</v>
      </c>
      <c r="F203" s="83">
        <v>0</v>
      </c>
      <c r="G203" s="83">
        <v>0</v>
      </c>
    </row>
    <row r="204" spans="1:7" ht="31.5">
      <c r="A204" s="79" t="s">
        <v>132</v>
      </c>
      <c r="B204" s="80" t="s">
        <v>248</v>
      </c>
      <c r="C204" s="81" t="s">
        <v>133</v>
      </c>
      <c r="D204" s="82">
        <v>0</v>
      </c>
      <c r="E204" s="83">
        <v>256.7</v>
      </c>
      <c r="F204" s="83">
        <v>0</v>
      </c>
      <c r="G204" s="83">
        <v>0</v>
      </c>
    </row>
    <row r="205" spans="1:7">
      <c r="A205" s="79" t="s">
        <v>238</v>
      </c>
      <c r="B205" s="80" t="s">
        <v>248</v>
      </c>
      <c r="C205" s="81" t="s">
        <v>133</v>
      </c>
      <c r="D205" s="82">
        <v>801</v>
      </c>
      <c r="E205" s="83">
        <v>256.7</v>
      </c>
      <c r="F205" s="83">
        <v>0</v>
      </c>
      <c r="G205" s="83">
        <v>0</v>
      </c>
    </row>
    <row r="206" spans="1:7" ht="173.25">
      <c r="A206" s="79" t="s">
        <v>197</v>
      </c>
      <c r="B206" s="80" t="s">
        <v>249</v>
      </c>
      <c r="C206" s="81" t="s">
        <v>125</v>
      </c>
      <c r="D206" s="82">
        <v>0</v>
      </c>
      <c r="E206" s="83">
        <v>21609.8</v>
      </c>
      <c r="F206" s="83">
        <v>21052.7</v>
      </c>
      <c r="G206" s="83">
        <v>23514.6</v>
      </c>
    </row>
    <row r="207" spans="1:7" ht="78.75">
      <c r="A207" s="79" t="s">
        <v>146</v>
      </c>
      <c r="B207" s="80" t="s">
        <v>249</v>
      </c>
      <c r="C207" s="81" t="s">
        <v>147</v>
      </c>
      <c r="D207" s="82">
        <v>0</v>
      </c>
      <c r="E207" s="83">
        <v>21609.8</v>
      </c>
      <c r="F207" s="83">
        <v>21052.7</v>
      </c>
      <c r="G207" s="83">
        <v>23514.6</v>
      </c>
    </row>
    <row r="208" spans="1:7">
      <c r="A208" s="79" t="s">
        <v>238</v>
      </c>
      <c r="B208" s="80" t="s">
        <v>249</v>
      </c>
      <c r="C208" s="81" t="s">
        <v>147</v>
      </c>
      <c r="D208" s="82">
        <v>801</v>
      </c>
      <c r="E208" s="83">
        <v>21609.8</v>
      </c>
      <c r="F208" s="83">
        <v>21052.7</v>
      </c>
      <c r="G208" s="83">
        <v>23514.6</v>
      </c>
    </row>
    <row r="209" spans="1:7" ht="31.5">
      <c r="A209" s="79" t="s">
        <v>250</v>
      </c>
      <c r="B209" s="80" t="s">
        <v>251</v>
      </c>
      <c r="C209" s="81" t="s">
        <v>125</v>
      </c>
      <c r="D209" s="82">
        <v>0</v>
      </c>
      <c r="E209" s="83">
        <v>14885.7</v>
      </c>
      <c r="F209" s="83">
        <v>13607.5</v>
      </c>
      <c r="G209" s="83">
        <v>15034.7</v>
      </c>
    </row>
    <row r="210" spans="1:7" ht="47.25">
      <c r="A210" s="79" t="s">
        <v>252</v>
      </c>
      <c r="B210" s="80" t="s">
        <v>253</v>
      </c>
      <c r="C210" s="81" t="s">
        <v>125</v>
      </c>
      <c r="D210" s="82">
        <v>0</v>
      </c>
      <c r="E210" s="83">
        <v>232</v>
      </c>
      <c r="F210" s="83">
        <v>232</v>
      </c>
      <c r="G210" s="83">
        <v>232</v>
      </c>
    </row>
    <row r="211" spans="1:7" ht="31.5">
      <c r="A211" s="79" t="s">
        <v>132</v>
      </c>
      <c r="B211" s="80" t="s">
        <v>253</v>
      </c>
      <c r="C211" s="81" t="s">
        <v>133</v>
      </c>
      <c r="D211" s="82">
        <v>0</v>
      </c>
      <c r="E211" s="83">
        <v>232</v>
      </c>
      <c r="F211" s="83">
        <v>232</v>
      </c>
      <c r="G211" s="83">
        <v>232</v>
      </c>
    </row>
    <row r="212" spans="1:7">
      <c r="A212" s="79" t="s">
        <v>238</v>
      </c>
      <c r="B212" s="80" t="s">
        <v>253</v>
      </c>
      <c r="C212" s="81" t="s">
        <v>133</v>
      </c>
      <c r="D212" s="82">
        <v>801</v>
      </c>
      <c r="E212" s="83">
        <v>232</v>
      </c>
      <c r="F212" s="83">
        <v>232</v>
      </c>
      <c r="G212" s="83">
        <v>232</v>
      </c>
    </row>
    <row r="213" spans="1:7" ht="31.5">
      <c r="A213" s="79" t="s">
        <v>137</v>
      </c>
      <c r="B213" s="80" t="s">
        <v>254</v>
      </c>
      <c r="C213" s="81" t="s">
        <v>125</v>
      </c>
      <c r="D213" s="82">
        <v>0</v>
      </c>
      <c r="E213" s="83">
        <v>15</v>
      </c>
      <c r="F213" s="83">
        <v>15</v>
      </c>
      <c r="G213" s="83">
        <v>15</v>
      </c>
    </row>
    <row r="214" spans="1:7" ht="31.5">
      <c r="A214" s="79" t="s">
        <v>132</v>
      </c>
      <c r="B214" s="80" t="s">
        <v>254</v>
      </c>
      <c r="C214" s="81" t="s">
        <v>133</v>
      </c>
      <c r="D214" s="82">
        <v>0</v>
      </c>
      <c r="E214" s="83">
        <v>15</v>
      </c>
      <c r="F214" s="83">
        <v>15</v>
      </c>
      <c r="G214" s="83">
        <v>15</v>
      </c>
    </row>
    <row r="215" spans="1:7" ht="31.5">
      <c r="A215" s="79" t="s">
        <v>139</v>
      </c>
      <c r="B215" s="80" t="s">
        <v>254</v>
      </c>
      <c r="C215" s="81" t="s">
        <v>133</v>
      </c>
      <c r="D215" s="82">
        <v>705</v>
      </c>
      <c r="E215" s="83">
        <v>15</v>
      </c>
      <c r="F215" s="83">
        <v>15</v>
      </c>
      <c r="G215" s="83">
        <v>15</v>
      </c>
    </row>
    <row r="216" spans="1:7" ht="15.75" customHeight="1">
      <c r="A216" s="79" t="s">
        <v>140</v>
      </c>
      <c r="B216" s="80" t="s">
        <v>255</v>
      </c>
      <c r="C216" s="81" t="s">
        <v>125</v>
      </c>
      <c r="D216" s="82">
        <v>0</v>
      </c>
      <c r="E216" s="83">
        <v>850</v>
      </c>
      <c r="F216" s="83">
        <v>851</v>
      </c>
      <c r="G216" s="83">
        <v>782.5</v>
      </c>
    </row>
    <row r="217" spans="1:7" ht="78.75">
      <c r="A217" s="79" t="s">
        <v>146</v>
      </c>
      <c r="B217" s="80" t="s">
        <v>255</v>
      </c>
      <c r="C217" s="81" t="s">
        <v>147</v>
      </c>
      <c r="D217" s="82">
        <v>0</v>
      </c>
      <c r="E217" s="83">
        <v>4.2</v>
      </c>
      <c r="F217" s="83">
        <v>4.2</v>
      </c>
      <c r="G217" s="83">
        <v>4.2</v>
      </c>
    </row>
    <row r="218" spans="1:7">
      <c r="A218" s="79" t="s">
        <v>238</v>
      </c>
      <c r="B218" s="80" t="s">
        <v>255</v>
      </c>
      <c r="C218" s="81" t="s">
        <v>147</v>
      </c>
      <c r="D218" s="82">
        <v>801</v>
      </c>
      <c r="E218" s="83">
        <v>4.2</v>
      </c>
      <c r="F218" s="83">
        <v>4.2</v>
      </c>
      <c r="G218" s="83">
        <v>4.2</v>
      </c>
    </row>
    <row r="219" spans="1:7" ht="31.5">
      <c r="A219" s="79" t="s">
        <v>132</v>
      </c>
      <c r="B219" s="80" t="s">
        <v>255</v>
      </c>
      <c r="C219" s="81" t="s">
        <v>133</v>
      </c>
      <c r="D219" s="82">
        <v>0</v>
      </c>
      <c r="E219" s="83">
        <v>832</v>
      </c>
      <c r="F219" s="83">
        <v>833</v>
      </c>
      <c r="G219" s="83">
        <v>764.5</v>
      </c>
    </row>
    <row r="220" spans="1:7">
      <c r="A220" s="79" t="s">
        <v>238</v>
      </c>
      <c r="B220" s="80" t="s">
        <v>255</v>
      </c>
      <c r="C220" s="81" t="s">
        <v>133</v>
      </c>
      <c r="D220" s="82">
        <v>801</v>
      </c>
      <c r="E220" s="83">
        <v>832</v>
      </c>
      <c r="F220" s="83">
        <v>833</v>
      </c>
      <c r="G220" s="83">
        <v>764.5</v>
      </c>
    </row>
    <row r="221" spans="1:7">
      <c r="A221" s="79" t="s">
        <v>142</v>
      </c>
      <c r="B221" s="80" t="s">
        <v>255</v>
      </c>
      <c r="C221" s="81" t="s">
        <v>143</v>
      </c>
      <c r="D221" s="82">
        <v>0</v>
      </c>
      <c r="E221" s="83">
        <v>13.8</v>
      </c>
      <c r="F221" s="83">
        <v>13.8</v>
      </c>
      <c r="G221" s="83">
        <v>13.8</v>
      </c>
    </row>
    <row r="222" spans="1:7">
      <c r="A222" s="79" t="s">
        <v>238</v>
      </c>
      <c r="B222" s="80" t="s">
        <v>255</v>
      </c>
      <c r="C222" s="81" t="s">
        <v>143</v>
      </c>
      <c r="D222" s="82">
        <v>801</v>
      </c>
      <c r="E222" s="83">
        <v>13.8</v>
      </c>
      <c r="F222" s="83">
        <v>13.8</v>
      </c>
      <c r="G222" s="83">
        <v>13.8</v>
      </c>
    </row>
    <row r="223" spans="1:7" ht="47.25">
      <c r="A223" s="79" t="s">
        <v>256</v>
      </c>
      <c r="B223" s="80" t="s">
        <v>257</v>
      </c>
      <c r="C223" s="81" t="s">
        <v>125</v>
      </c>
      <c r="D223" s="82">
        <v>0</v>
      </c>
      <c r="E223" s="83">
        <v>599.9</v>
      </c>
      <c r="F223" s="83">
        <v>0</v>
      </c>
      <c r="G223" s="83">
        <v>0</v>
      </c>
    </row>
    <row r="224" spans="1:7" ht="31.5">
      <c r="A224" s="79" t="s">
        <v>132</v>
      </c>
      <c r="B224" s="80" t="s">
        <v>257</v>
      </c>
      <c r="C224" s="81" t="s">
        <v>133</v>
      </c>
      <c r="D224" s="82">
        <v>0</v>
      </c>
      <c r="E224" s="83">
        <v>599.9</v>
      </c>
      <c r="F224" s="83">
        <v>0</v>
      </c>
      <c r="G224" s="83">
        <v>0</v>
      </c>
    </row>
    <row r="225" spans="1:7">
      <c r="A225" s="79" t="s">
        <v>238</v>
      </c>
      <c r="B225" s="80" t="s">
        <v>257</v>
      </c>
      <c r="C225" s="81" t="s">
        <v>133</v>
      </c>
      <c r="D225" s="82">
        <v>801</v>
      </c>
      <c r="E225" s="83">
        <v>599.9</v>
      </c>
      <c r="F225" s="83">
        <v>0</v>
      </c>
      <c r="G225" s="83">
        <v>0</v>
      </c>
    </row>
    <row r="226" spans="1:7" ht="173.25">
      <c r="A226" s="79" t="s">
        <v>197</v>
      </c>
      <c r="B226" s="80" t="s">
        <v>258</v>
      </c>
      <c r="C226" s="81" t="s">
        <v>125</v>
      </c>
      <c r="D226" s="82">
        <v>0</v>
      </c>
      <c r="E226" s="83">
        <v>13188.8</v>
      </c>
      <c r="F226" s="83">
        <v>12509.5</v>
      </c>
      <c r="G226" s="83">
        <v>14005.2</v>
      </c>
    </row>
    <row r="227" spans="1:7" ht="78.75">
      <c r="A227" s="79" t="s">
        <v>146</v>
      </c>
      <c r="B227" s="80" t="s">
        <v>258</v>
      </c>
      <c r="C227" s="81" t="s">
        <v>147</v>
      </c>
      <c r="D227" s="82">
        <v>0</v>
      </c>
      <c r="E227" s="83">
        <v>13188.8</v>
      </c>
      <c r="F227" s="83">
        <v>12509.5</v>
      </c>
      <c r="G227" s="83">
        <v>14005.2</v>
      </c>
    </row>
    <row r="228" spans="1:7">
      <c r="A228" s="79" t="s">
        <v>238</v>
      </c>
      <c r="B228" s="80" t="s">
        <v>258</v>
      </c>
      <c r="C228" s="81" t="s">
        <v>147</v>
      </c>
      <c r="D228" s="82">
        <v>801</v>
      </c>
      <c r="E228" s="83">
        <v>13188.8</v>
      </c>
      <c r="F228" s="83">
        <v>12509.5</v>
      </c>
      <c r="G228" s="83">
        <v>14005.2</v>
      </c>
    </row>
    <row r="229" spans="1:7" ht="31.5" customHeight="1">
      <c r="A229" s="79" t="s">
        <v>259</v>
      </c>
      <c r="B229" s="80" t="s">
        <v>260</v>
      </c>
      <c r="C229" s="81" t="s">
        <v>125</v>
      </c>
      <c r="D229" s="82">
        <v>0</v>
      </c>
      <c r="E229" s="83">
        <v>11720.6</v>
      </c>
      <c r="F229" s="83">
        <v>11156.1</v>
      </c>
      <c r="G229" s="83">
        <v>12436.6</v>
      </c>
    </row>
    <row r="230" spans="1:7" ht="17.25" customHeight="1">
      <c r="A230" s="79" t="s">
        <v>261</v>
      </c>
      <c r="B230" s="80" t="s">
        <v>262</v>
      </c>
      <c r="C230" s="81" t="s">
        <v>125</v>
      </c>
      <c r="D230" s="82">
        <v>0</v>
      </c>
      <c r="E230" s="83">
        <v>21</v>
      </c>
      <c r="F230" s="83">
        <v>21</v>
      </c>
      <c r="G230" s="83">
        <v>21</v>
      </c>
    </row>
    <row r="231" spans="1:7" ht="18" customHeight="1">
      <c r="A231" s="79" t="s">
        <v>176</v>
      </c>
      <c r="B231" s="80" t="s">
        <v>262</v>
      </c>
      <c r="C231" s="81" t="s">
        <v>177</v>
      </c>
      <c r="D231" s="82">
        <v>0</v>
      </c>
      <c r="E231" s="83">
        <v>21</v>
      </c>
      <c r="F231" s="83">
        <v>21</v>
      </c>
      <c r="G231" s="83">
        <v>21</v>
      </c>
    </row>
    <row r="232" spans="1:7">
      <c r="A232" s="79" t="s">
        <v>194</v>
      </c>
      <c r="B232" s="80" t="s">
        <v>262</v>
      </c>
      <c r="C232" s="81" t="s">
        <v>177</v>
      </c>
      <c r="D232" s="82">
        <v>703</v>
      </c>
      <c r="E232" s="83">
        <v>21</v>
      </c>
      <c r="F232" s="83">
        <v>21</v>
      </c>
      <c r="G232" s="83">
        <v>21</v>
      </c>
    </row>
    <row r="233" spans="1:7" ht="15.75" customHeight="1">
      <c r="A233" s="79" t="s">
        <v>140</v>
      </c>
      <c r="B233" s="80" t="s">
        <v>263</v>
      </c>
      <c r="C233" s="81" t="s">
        <v>125</v>
      </c>
      <c r="D233" s="82">
        <v>0</v>
      </c>
      <c r="E233" s="83">
        <v>278.10000000000002</v>
      </c>
      <c r="F233" s="83">
        <v>270.39999999999998</v>
      </c>
      <c r="G233" s="83">
        <v>251.8</v>
      </c>
    </row>
    <row r="234" spans="1:7" ht="31.5">
      <c r="A234" s="79" t="s">
        <v>132</v>
      </c>
      <c r="B234" s="80" t="s">
        <v>263</v>
      </c>
      <c r="C234" s="81" t="s">
        <v>133</v>
      </c>
      <c r="D234" s="82">
        <v>0</v>
      </c>
      <c r="E234" s="83">
        <v>270.39999999999998</v>
      </c>
      <c r="F234" s="83">
        <v>270.39999999999998</v>
      </c>
      <c r="G234" s="83">
        <v>251.8</v>
      </c>
    </row>
    <row r="235" spans="1:7">
      <c r="A235" s="79" t="s">
        <v>194</v>
      </c>
      <c r="B235" s="80" t="s">
        <v>263</v>
      </c>
      <c r="C235" s="81" t="s">
        <v>133</v>
      </c>
      <c r="D235" s="82">
        <v>703</v>
      </c>
      <c r="E235" s="83">
        <v>270.39999999999998</v>
      </c>
      <c r="F235" s="83">
        <v>270.39999999999998</v>
      </c>
      <c r="G235" s="83">
        <v>251.8</v>
      </c>
    </row>
    <row r="236" spans="1:7">
      <c r="A236" s="79" t="s">
        <v>142</v>
      </c>
      <c r="B236" s="80" t="s">
        <v>263</v>
      </c>
      <c r="C236" s="81" t="s">
        <v>143</v>
      </c>
      <c r="D236" s="82">
        <v>0</v>
      </c>
      <c r="E236" s="83">
        <v>7.7</v>
      </c>
      <c r="F236" s="83">
        <v>0</v>
      </c>
      <c r="G236" s="83">
        <v>0</v>
      </c>
    </row>
    <row r="237" spans="1:7">
      <c r="A237" s="79" t="s">
        <v>194</v>
      </c>
      <c r="B237" s="80" t="s">
        <v>263</v>
      </c>
      <c r="C237" s="81" t="s">
        <v>143</v>
      </c>
      <c r="D237" s="82">
        <v>703</v>
      </c>
      <c r="E237" s="83">
        <v>7.7</v>
      </c>
      <c r="F237" s="83">
        <v>0</v>
      </c>
      <c r="G237" s="83">
        <v>0</v>
      </c>
    </row>
    <row r="238" spans="1:7" ht="173.25">
      <c r="A238" s="79" t="s">
        <v>197</v>
      </c>
      <c r="B238" s="80" t="s">
        <v>264</v>
      </c>
      <c r="C238" s="81" t="s">
        <v>125</v>
      </c>
      <c r="D238" s="82">
        <v>0</v>
      </c>
      <c r="E238" s="83">
        <v>11421.5</v>
      </c>
      <c r="F238" s="83">
        <v>10864.7</v>
      </c>
      <c r="G238" s="83">
        <v>12163.8</v>
      </c>
    </row>
    <row r="239" spans="1:7" ht="78.75">
      <c r="A239" s="79" t="s">
        <v>146</v>
      </c>
      <c r="B239" s="80" t="s">
        <v>264</v>
      </c>
      <c r="C239" s="81" t="s">
        <v>147</v>
      </c>
      <c r="D239" s="82">
        <v>0</v>
      </c>
      <c r="E239" s="83">
        <v>11421.5</v>
      </c>
      <c r="F239" s="83">
        <v>10864.7</v>
      </c>
      <c r="G239" s="83">
        <v>12163.8</v>
      </c>
    </row>
    <row r="240" spans="1:7">
      <c r="A240" s="79" t="s">
        <v>194</v>
      </c>
      <c r="B240" s="80" t="s">
        <v>264</v>
      </c>
      <c r="C240" s="81" t="s">
        <v>147</v>
      </c>
      <c r="D240" s="82">
        <v>703</v>
      </c>
      <c r="E240" s="83">
        <v>11421.5</v>
      </c>
      <c r="F240" s="83">
        <v>10864.7</v>
      </c>
      <c r="G240" s="83">
        <v>12163.8</v>
      </c>
    </row>
    <row r="241" spans="1:7" ht="47.25">
      <c r="A241" s="79" t="s">
        <v>265</v>
      </c>
      <c r="B241" s="80" t="s">
        <v>266</v>
      </c>
      <c r="C241" s="81" t="s">
        <v>125</v>
      </c>
      <c r="D241" s="82">
        <v>0</v>
      </c>
      <c r="E241" s="83">
        <v>1945.1</v>
      </c>
      <c r="F241" s="83">
        <v>1810.5</v>
      </c>
      <c r="G241" s="83">
        <v>2040.5</v>
      </c>
    </row>
    <row r="242" spans="1:7" ht="31.5">
      <c r="A242" s="79" t="s">
        <v>267</v>
      </c>
      <c r="B242" s="80" t="s">
        <v>268</v>
      </c>
      <c r="C242" s="81" t="s">
        <v>125</v>
      </c>
      <c r="D242" s="82">
        <v>0</v>
      </c>
      <c r="E242" s="83">
        <v>1945.1</v>
      </c>
      <c r="F242" s="83">
        <v>1810.5</v>
      </c>
      <c r="G242" s="83">
        <v>2040.5</v>
      </c>
    </row>
    <row r="243" spans="1:7" ht="31.5">
      <c r="A243" s="79" t="s">
        <v>269</v>
      </c>
      <c r="B243" s="80" t="s">
        <v>270</v>
      </c>
      <c r="C243" s="81" t="s">
        <v>125</v>
      </c>
      <c r="D243" s="82">
        <v>0</v>
      </c>
      <c r="E243" s="83">
        <v>5</v>
      </c>
      <c r="F243" s="83">
        <v>5</v>
      </c>
      <c r="G243" s="83">
        <v>19.2</v>
      </c>
    </row>
    <row r="244" spans="1:7" ht="31.5">
      <c r="A244" s="79" t="s">
        <v>132</v>
      </c>
      <c r="B244" s="80" t="s">
        <v>270</v>
      </c>
      <c r="C244" s="81" t="s">
        <v>133</v>
      </c>
      <c r="D244" s="82">
        <v>0</v>
      </c>
      <c r="E244" s="83">
        <v>5</v>
      </c>
      <c r="F244" s="83">
        <v>5</v>
      </c>
      <c r="G244" s="83">
        <v>19.2</v>
      </c>
    </row>
    <row r="245" spans="1:7">
      <c r="A245" s="79" t="s">
        <v>271</v>
      </c>
      <c r="B245" s="80" t="s">
        <v>270</v>
      </c>
      <c r="C245" s="81" t="s">
        <v>133</v>
      </c>
      <c r="D245" s="82">
        <v>804</v>
      </c>
      <c r="E245" s="83">
        <v>5</v>
      </c>
      <c r="F245" s="83">
        <v>5</v>
      </c>
      <c r="G245" s="83">
        <v>19.2</v>
      </c>
    </row>
    <row r="246" spans="1:7" ht="173.25">
      <c r="A246" s="79" t="s">
        <v>197</v>
      </c>
      <c r="B246" s="80" t="s">
        <v>272</v>
      </c>
      <c r="C246" s="81" t="s">
        <v>125</v>
      </c>
      <c r="D246" s="82">
        <v>0</v>
      </c>
      <c r="E246" s="83">
        <v>1940.1</v>
      </c>
      <c r="F246" s="83">
        <v>1805.5</v>
      </c>
      <c r="G246" s="83">
        <v>2021.3</v>
      </c>
    </row>
    <row r="247" spans="1:7" ht="78.75">
      <c r="A247" s="79" t="s">
        <v>146</v>
      </c>
      <c r="B247" s="80" t="s">
        <v>272</v>
      </c>
      <c r="C247" s="81" t="s">
        <v>147</v>
      </c>
      <c r="D247" s="82">
        <v>0</v>
      </c>
      <c r="E247" s="83">
        <v>1940.1</v>
      </c>
      <c r="F247" s="83">
        <v>1805.5</v>
      </c>
      <c r="G247" s="83">
        <v>2021.3</v>
      </c>
    </row>
    <row r="248" spans="1:7">
      <c r="A248" s="79" t="s">
        <v>271</v>
      </c>
      <c r="B248" s="80" t="s">
        <v>272</v>
      </c>
      <c r="C248" s="81" t="s">
        <v>147</v>
      </c>
      <c r="D248" s="82">
        <v>804</v>
      </c>
      <c r="E248" s="83">
        <v>1940.1</v>
      </c>
      <c r="F248" s="83">
        <v>1805.5</v>
      </c>
      <c r="G248" s="83">
        <v>2021.3</v>
      </c>
    </row>
    <row r="249" spans="1:7" s="73" customFormat="1" ht="63">
      <c r="A249" s="74" t="s">
        <v>273</v>
      </c>
      <c r="B249" s="75" t="s">
        <v>274</v>
      </c>
      <c r="C249" s="76" t="s">
        <v>125</v>
      </c>
      <c r="D249" s="77">
        <v>0</v>
      </c>
      <c r="E249" s="78">
        <v>91179.1</v>
      </c>
      <c r="F249" s="78">
        <v>131779</v>
      </c>
      <c r="G249" s="78">
        <v>77621.600000000006</v>
      </c>
    </row>
    <row r="250" spans="1:7" ht="47.25">
      <c r="A250" s="79" t="s">
        <v>275</v>
      </c>
      <c r="B250" s="80" t="s">
        <v>276</v>
      </c>
      <c r="C250" s="81" t="s">
        <v>125</v>
      </c>
      <c r="D250" s="82">
        <v>0</v>
      </c>
      <c r="E250" s="83">
        <v>79446.7</v>
      </c>
      <c r="F250" s="83">
        <v>121173.2</v>
      </c>
      <c r="G250" s="83">
        <v>47344.1</v>
      </c>
    </row>
    <row r="251" spans="1:7" ht="47.25">
      <c r="A251" s="79" t="s">
        <v>277</v>
      </c>
      <c r="B251" s="80" t="s">
        <v>278</v>
      </c>
      <c r="C251" s="81" t="s">
        <v>125</v>
      </c>
      <c r="D251" s="82">
        <v>0</v>
      </c>
      <c r="E251" s="83">
        <v>79233.2</v>
      </c>
      <c r="F251" s="83">
        <v>120959.7</v>
      </c>
      <c r="G251" s="83">
        <v>47130.6</v>
      </c>
    </row>
    <row r="252" spans="1:7" ht="31.5">
      <c r="A252" s="79" t="s">
        <v>279</v>
      </c>
      <c r="B252" s="80" t="s">
        <v>280</v>
      </c>
      <c r="C252" s="81" t="s">
        <v>125</v>
      </c>
      <c r="D252" s="82">
        <v>0</v>
      </c>
      <c r="E252" s="83">
        <v>84.9</v>
      </c>
      <c r="F252" s="83">
        <v>92.6</v>
      </c>
      <c r="G252" s="83">
        <v>92.6</v>
      </c>
    </row>
    <row r="253" spans="1:7">
      <c r="A253" s="79" t="s">
        <v>142</v>
      </c>
      <c r="B253" s="80" t="s">
        <v>280</v>
      </c>
      <c r="C253" s="81" t="s">
        <v>143</v>
      </c>
      <c r="D253" s="82">
        <v>0</v>
      </c>
      <c r="E253" s="83">
        <v>84.9</v>
      </c>
      <c r="F253" s="83">
        <v>92.6</v>
      </c>
      <c r="G253" s="83">
        <v>92.6</v>
      </c>
    </row>
    <row r="254" spans="1:7">
      <c r="A254" s="79" t="s">
        <v>281</v>
      </c>
      <c r="B254" s="80" t="s">
        <v>280</v>
      </c>
      <c r="C254" s="81" t="s">
        <v>143</v>
      </c>
      <c r="D254" s="82">
        <v>113</v>
      </c>
      <c r="E254" s="83">
        <v>84.9</v>
      </c>
      <c r="F254" s="83">
        <v>92.6</v>
      </c>
      <c r="G254" s="83">
        <v>92.6</v>
      </c>
    </row>
    <row r="255" spans="1:7" ht="31.5">
      <c r="A255" s="79" t="s">
        <v>282</v>
      </c>
      <c r="B255" s="80" t="s">
        <v>283</v>
      </c>
      <c r="C255" s="81" t="s">
        <v>125</v>
      </c>
      <c r="D255" s="82">
        <v>0</v>
      </c>
      <c r="E255" s="83">
        <v>63190.8</v>
      </c>
      <c r="F255" s="83">
        <v>63190.8</v>
      </c>
      <c r="G255" s="83">
        <v>0</v>
      </c>
    </row>
    <row r="256" spans="1:7" ht="31.5">
      <c r="A256" s="79" t="s">
        <v>284</v>
      </c>
      <c r="B256" s="80" t="s">
        <v>283</v>
      </c>
      <c r="C256" s="81" t="s">
        <v>285</v>
      </c>
      <c r="D256" s="82">
        <v>0</v>
      </c>
      <c r="E256" s="83">
        <v>63190.8</v>
      </c>
      <c r="F256" s="83">
        <v>63190.8</v>
      </c>
      <c r="G256" s="83">
        <v>0</v>
      </c>
    </row>
    <row r="257" spans="1:7">
      <c r="A257" s="79" t="s">
        <v>238</v>
      </c>
      <c r="B257" s="80" t="s">
        <v>283</v>
      </c>
      <c r="C257" s="81" t="s">
        <v>285</v>
      </c>
      <c r="D257" s="82">
        <v>801</v>
      </c>
      <c r="E257" s="83">
        <v>63190.8</v>
      </c>
      <c r="F257" s="83">
        <v>63190.8</v>
      </c>
      <c r="G257" s="83">
        <v>0</v>
      </c>
    </row>
    <row r="258" spans="1:7" ht="31.5">
      <c r="A258" s="79" t="s">
        <v>245</v>
      </c>
      <c r="B258" s="80" t="s">
        <v>286</v>
      </c>
      <c r="C258" s="81" t="s">
        <v>125</v>
      </c>
      <c r="D258" s="82">
        <v>0</v>
      </c>
      <c r="E258" s="83">
        <v>15957.5</v>
      </c>
      <c r="F258" s="83">
        <v>57676.3</v>
      </c>
      <c r="G258" s="83">
        <v>47038</v>
      </c>
    </row>
    <row r="259" spans="1:7" ht="31.5">
      <c r="A259" s="79" t="s">
        <v>132</v>
      </c>
      <c r="B259" s="80" t="s">
        <v>286</v>
      </c>
      <c r="C259" s="81" t="s">
        <v>133</v>
      </c>
      <c r="D259" s="82">
        <v>0</v>
      </c>
      <c r="E259" s="83">
        <v>15957.5</v>
      </c>
      <c r="F259" s="83">
        <v>57676.3</v>
      </c>
      <c r="G259" s="83">
        <v>47038</v>
      </c>
    </row>
    <row r="260" spans="1:7">
      <c r="A260" s="79" t="s">
        <v>281</v>
      </c>
      <c r="B260" s="80" t="s">
        <v>286</v>
      </c>
      <c r="C260" s="81" t="s">
        <v>133</v>
      </c>
      <c r="D260" s="82">
        <v>113</v>
      </c>
      <c r="E260" s="83">
        <v>15957.5</v>
      </c>
      <c r="F260" s="83">
        <v>57676.3</v>
      </c>
      <c r="G260" s="83">
        <v>47038</v>
      </c>
    </row>
    <row r="261" spans="1:7" ht="63">
      <c r="A261" s="79" t="s">
        <v>287</v>
      </c>
      <c r="B261" s="80" t="s">
        <v>288</v>
      </c>
      <c r="C261" s="81" t="s">
        <v>125</v>
      </c>
      <c r="D261" s="82">
        <v>0</v>
      </c>
      <c r="E261" s="83">
        <v>110.1</v>
      </c>
      <c r="F261" s="83">
        <v>110.1</v>
      </c>
      <c r="G261" s="83">
        <v>110.1</v>
      </c>
    </row>
    <row r="262" spans="1:7" ht="31.5">
      <c r="A262" s="79" t="s">
        <v>289</v>
      </c>
      <c r="B262" s="80" t="s">
        <v>290</v>
      </c>
      <c r="C262" s="81" t="s">
        <v>125</v>
      </c>
      <c r="D262" s="82">
        <v>0</v>
      </c>
      <c r="E262" s="83">
        <v>110.1</v>
      </c>
      <c r="F262" s="83">
        <v>110.1</v>
      </c>
      <c r="G262" s="83">
        <v>110.1</v>
      </c>
    </row>
    <row r="263" spans="1:7" ht="31.5">
      <c r="A263" s="79" t="s">
        <v>132</v>
      </c>
      <c r="B263" s="80" t="s">
        <v>290</v>
      </c>
      <c r="C263" s="81" t="s">
        <v>133</v>
      </c>
      <c r="D263" s="82">
        <v>0</v>
      </c>
      <c r="E263" s="83">
        <v>6.6</v>
      </c>
      <c r="F263" s="83">
        <v>6.6</v>
      </c>
      <c r="G263" s="83">
        <v>6.6</v>
      </c>
    </row>
    <row r="264" spans="1:7">
      <c r="A264" s="79" t="s">
        <v>281</v>
      </c>
      <c r="B264" s="80" t="s">
        <v>290</v>
      </c>
      <c r="C264" s="81" t="s">
        <v>133</v>
      </c>
      <c r="D264" s="82">
        <v>113</v>
      </c>
      <c r="E264" s="83">
        <v>6.6</v>
      </c>
      <c r="F264" s="83">
        <v>6.6</v>
      </c>
      <c r="G264" s="83">
        <v>6.6</v>
      </c>
    </row>
    <row r="265" spans="1:7" ht="18" customHeight="1">
      <c r="A265" s="79" t="s">
        <v>176</v>
      </c>
      <c r="B265" s="80" t="s">
        <v>290</v>
      </c>
      <c r="C265" s="81" t="s">
        <v>177</v>
      </c>
      <c r="D265" s="82">
        <v>0</v>
      </c>
      <c r="E265" s="83">
        <v>103.5</v>
      </c>
      <c r="F265" s="83">
        <v>103.5</v>
      </c>
      <c r="G265" s="83">
        <v>103.5</v>
      </c>
    </row>
    <row r="266" spans="1:7">
      <c r="A266" s="79" t="s">
        <v>281</v>
      </c>
      <c r="B266" s="80" t="s">
        <v>290</v>
      </c>
      <c r="C266" s="81" t="s">
        <v>177</v>
      </c>
      <c r="D266" s="82">
        <v>113</v>
      </c>
      <c r="E266" s="83">
        <v>103.5</v>
      </c>
      <c r="F266" s="83">
        <v>103.5</v>
      </c>
      <c r="G266" s="83">
        <v>103.5</v>
      </c>
    </row>
    <row r="267" spans="1:7" ht="47.25">
      <c r="A267" s="79" t="s">
        <v>291</v>
      </c>
      <c r="B267" s="80" t="s">
        <v>292</v>
      </c>
      <c r="C267" s="81" t="s">
        <v>125</v>
      </c>
      <c r="D267" s="82">
        <v>0</v>
      </c>
      <c r="E267" s="83">
        <v>103.4</v>
      </c>
      <c r="F267" s="83">
        <v>103.4</v>
      </c>
      <c r="G267" s="83">
        <v>103.4</v>
      </c>
    </row>
    <row r="268" spans="1:7" ht="63">
      <c r="A268" s="79" t="s">
        <v>293</v>
      </c>
      <c r="B268" s="80" t="s">
        <v>294</v>
      </c>
      <c r="C268" s="81" t="s">
        <v>125</v>
      </c>
      <c r="D268" s="82">
        <v>0</v>
      </c>
      <c r="E268" s="83">
        <v>103.4</v>
      </c>
      <c r="F268" s="83">
        <v>103.4</v>
      </c>
      <c r="G268" s="83">
        <v>103.4</v>
      </c>
    </row>
    <row r="269" spans="1:7" ht="18" customHeight="1">
      <c r="A269" s="79" t="s">
        <v>176</v>
      </c>
      <c r="B269" s="80" t="s">
        <v>294</v>
      </c>
      <c r="C269" s="81" t="s">
        <v>177</v>
      </c>
      <c r="D269" s="82">
        <v>0</v>
      </c>
      <c r="E269" s="83">
        <v>103.4</v>
      </c>
      <c r="F269" s="83">
        <v>103.4</v>
      </c>
      <c r="G269" s="83">
        <v>103.4</v>
      </c>
    </row>
    <row r="270" spans="1:7">
      <c r="A270" s="79" t="s">
        <v>281</v>
      </c>
      <c r="B270" s="80" t="s">
        <v>294</v>
      </c>
      <c r="C270" s="81" t="s">
        <v>177</v>
      </c>
      <c r="D270" s="82">
        <v>113</v>
      </c>
      <c r="E270" s="83">
        <v>103.4</v>
      </c>
      <c r="F270" s="83">
        <v>103.4</v>
      </c>
      <c r="G270" s="83">
        <v>103.4</v>
      </c>
    </row>
    <row r="271" spans="1:7" ht="47.25">
      <c r="A271" s="79" t="s">
        <v>295</v>
      </c>
      <c r="B271" s="80" t="s">
        <v>296</v>
      </c>
      <c r="C271" s="81" t="s">
        <v>125</v>
      </c>
      <c r="D271" s="82">
        <v>0</v>
      </c>
      <c r="E271" s="83">
        <v>2754.1</v>
      </c>
      <c r="F271" s="83">
        <v>2796</v>
      </c>
      <c r="G271" s="83">
        <v>21613</v>
      </c>
    </row>
    <row r="272" spans="1:7" ht="31.5">
      <c r="A272" s="79" t="s">
        <v>297</v>
      </c>
      <c r="B272" s="80" t="s">
        <v>298</v>
      </c>
      <c r="C272" s="81" t="s">
        <v>125</v>
      </c>
      <c r="D272" s="82">
        <v>0</v>
      </c>
      <c r="E272" s="83">
        <v>1047.9000000000001</v>
      </c>
      <c r="F272" s="83">
        <v>1089.8</v>
      </c>
      <c r="G272" s="83">
        <v>19906.8</v>
      </c>
    </row>
    <row r="273" spans="1:7" ht="63">
      <c r="A273" s="79" t="s">
        <v>299</v>
      </c>
      <c r="B273" s="80" t="s">
        <v>300</v>
      </c>
      <c r="C273" s="81" t="s">
        <v>125</v>
      </c>
      <c r="D273" s="82">
        <v>0</v>
      </c>
      <c r="E273" s="83">
        <v>1047.9000000000001</v>
      </c>
      <c r="F273" s="83">
        <v>1089.8</v>
      </c>
      <c r="G273" s="83">
        <v>0</v>
      </c>
    </row>
    <row r="274" spans="1:7" ht="31.5">
      <c r="A274" s="79" t="s">
        <v>132</v>
      </c>
      <c r="B274" s="80" t="s">
        <v>300</v>
      </c>
      <c r="C274" s="81" t="s">
        <v>133</v>
      </c>
      <c r="D274" s="82">
        <v>0</v>
      </c>
      <c r="E274" s="83">
        <v>1047.9000000000001</v>
      </c>
      <c r="F274" s="83">
        <v>1089.8</v>
      </c>
      <c r="G274" s="83">
        <v>0</v>
      </c>
    </row>
    <row r="275" spans="1:7" ht="18" customHeight="1">
      <c r="A275" s="79" t="s">
        <v>301</v>
      </c>
      <c r="B275" s="80" t="s">
        <v>300</v>
      </c>
      <c r="C275" s="81" t="s">
        <v>133</v>
      </c>
      <c r="D275" s="82">
        <v>605</v>
      </c>
      <c r="E275" s="83">
        <v>1047.9000000000001</v>
      </c>
      <c r="F275" s="83">
        <v>1089.8</v>
      </c>
      <c r="G275" s="83">
        <v>0</v>
      </c>
    </row>
    <row r="276" spans="1:7" ht="63">
      <c r="A276" s="79" t="s">
        <v>302</v>
      </c>
      <c r="B276" s="80" t="s">
        <v>303</v>
      </c>
      <c r="C276" s="81" t="s">
        <v>125</v>
      </c>
      <c r="D276" s="82">
        <v>0</v>
      </c>
      <c r="E276" s="83">
        <v>0</v>
      </c>
      <c r="F276" s="83">
        <v>0</v>
      </c>
      <c r="G276" s="83">
        <v>19906.8</v>
      </c>
    </row>
    <row r="277" spans="1:7" ht="31.5">
      <c r="A277" s="79" t="s">
        <v>132</v>
      </c>
      <c r="B277" s="80" t="s">
        <v>303</v>
      </c>
      <c r="C277" s="81" t="s">
        <v>133</v>
      </c>
      <c r="D277" s="82">
        <v>0</v>
      </c>
      <c r="E277" s="83">
        <v>0</v>
      </c>
      <c r="F277" s="83">
        <v>0</v>
      </c>
      <c r="G277" s="83">
        <v>19906.8</v>
      </c>
    </row>
    <row r="278" spans="1:7" ht="16.5" customHeight="1">
      <c r="A278" s="79" t="s">
        <v>301</v>
      </c>
      <c r="B278" s="80" t="s">
        <v>303</v>
      </c>
      <c r="C278" s="81" t="s">
        <v>133</v>
      </c>
      <c r="D278" s="82">
        <v>605</v>
      </c>
      <c r="E278" s="83">
        <v>0</v>
      </c>
      <c r="F278" s="83">
        <v>0</v>
      </c>
      <c r="G278" s="83">
        <v>19906.8</v>
      </c>
    </row>
    <row r="279" spans="1:7" ht="31.5">
      <c r="A279" s="79" t="s">
        <v>304</v>
      </c>
      <c r="B279" s="80" t="s">
        <v>305</v>
      </c>
      <c r="C279" s="81" t="s">
        <v>125</v>
      </c>
      <c r="D279" s="82">
        <v>0</v>
      </c>
      <c r="E279" s="83">
        <v>1706.2</v>
      </c>
      <c r="F279" s="83">
        <v>1706.2</v>
      </c>
      <c r="G279" s="83">
        <v>1706.2</v>
      </c>
    </row>
    <row r="280" spans="1:7" ht="78.75">
      <c r="A280" s="79" t="s">
        <v>306</v>
      </c>
      <c r="B280" s="80" t="s">
        <v>307</v>
      </c>
      <c r="C280" s="81" t="s">
        <v>125</v>
      </c>
      <c r="D280" s="82">
        <v>0</v>
      </c>
      <c r="E280" s="83">
        <v>1706.2</v>
      </c>
      <c r="F280" s="83">
        <v>1706.2</v>
      </c>
      <c r="G280" s="83">
        <v>1706.2</v>
      </c>
    </row>
    <row r="281" spans="1:7" ht="31.5">
      <c r="A281" s="79" t="s">
        <v>132</v>
      </c>
      <c r="B281" s="80" t="s">
        <v>307</v>
      </c>
      <c r="C281" s="81" t="s">
        <v>133</v>
      </c>
      <c r="D281" s="82">
        <v>0</v>
      </c>
      <c r="E281" s="83">
        <v>1706.2</v>
      </c>
      <c r="F281" s="83">
        <v>1706.2</v>
      </c>
      <c r="G281" s="83">
        <v>1706.2</v>
      </c>
    </row>
    <row r="282" spans="1:7">
      <c r="A282" s="79" t="s">
        <v>308</v>
      </c>
      <c r="B282" s="80" t="s">
        <v>307</v>
      </c>
      <c r="C282" s="81" t="s">
        <v>133</v>
      </c>
      <c r="D282" s="82">
        <v>405</v>
      </c>
      <c r="E282" s="83">
        <v>1706.2</v>
      </c>
      <c r="F282" s="83">
        <v>1706.2</v>
      </c>
      <c r="G282" s="83">
        <v>1706.2</v>
      </c>
    </row>
    <row r="283" spans="1:7" ht="63">
      <c r="A283" s="79" t="s">
        <v>309</v>
      </c>
      <c r="B283" s="80" t="s">
        <v>310</v>
      </c>
      <c r="C283" s="81" t="s">
        <v>125</v>
      </c>
      <c r="D283" s="82">
        <v>0</v>
      </c>
      <c r="E283" s="83">
        <v>317.2</v>
      </c>
      <c r="F283" s="83">
        <v>504</v>
      </c>
      <c r="G283" s="83">
        <v>642.20000000000005</v>
      </c>
    </row>
    <row r="284" spans="1:7" ht="47.25">
      <c r="A284" s="79" t="s">
        <v>311</v>
      </c>
      <c r="B284" s="80" t="s">
        <v>312</v>
      </c>
      <c r="C284" s="81" t="s">
        <v>125</v>
      </c>
      <c r="D284" s="82">
        <v>0</v>
      </c>
      <c r="E284" s="83">
        <v>314.2</v>
      </c>
      <c r="F284" s="83">
        <v>501</v>
      </c>
      <c r="G284" s="83">
        <v>639.20000000000005</v>
      </c>
    </row>
    <row r="285" spans="1:7" ht="63">
      <c r="A285" s="79" t="s">
        <v>211</v>
      </c>
      <c r="B285" s="80" t="s">
        <v>313</v>
      </c>
      <c r="C285" s="81" t="s">
        <v>125</v>
      </c>
      <c r="D285" s="82">
        <v>0</v>
      </c>
      <c r="E285" s="83">
        <v>314.2</v>
      </c>
      <c r="F285" s="83">
        <v>501</v>
      </c>
      <c r="G285" s="83">
        <v>639.20000000000005</v>
      </c>
    </row>
    <row r="286" spans="1:7" ht="31.5">
      <c r="A286" s="79" t="s">
        <v>132</v>
      </c>
      <c r="B286" s="80" t="s">
        <v>313</v>
      </c>
      <c r="C286" s="81" t="s">
        <v>133</v>
      </c>
      <c r="D286" s="82">
        <v>0</v>
      </c>
      <c r="E286" s="83">
        <v>314.2</v>
      </c>
      <c r="F286" s="83">
        <v>501</v>
      </c>
      <c r="G286" s="83">
        <v>639.20000000000005</v>
      </c>
    </row>
    <row r="287" spans="1:7">
      <c r="A287" s="79" t="s">
        <v>134</v>
      </c>
      <c r="B287" s="80" t="s">
        <v>313</v>
      </c>
      <c r="C287" s="81" t="s">
        <v>133</v>
      </c>
      <c r="D287" s="82">
        <v>701</v>
      </c>
      <c r="E287" s="83">
        <v>144.19999999999999</v>
      </c>
      <c r="F287" s="83">
        <v>20</v>
      </c>
      <c r="G287" s="83">
        <v>230</v>
      </c>
    </row>
    <row r="288" spans="1:7">
      <c r="A288" s="79" t="s">
        <v>153</v>
      </c>
      <c r="B288" s="80" t="s">
        <v>313</v>
      </c>
      <c r="C288" s="81" t="s">
        <v>133</v>
      </c>
      <c r="D288" s="82">
        <v>702</v>
      </c>
      <c r="E288" s="83">
        <v>84.3</v>
      </c>
      <c r="F288" s="83">
        <v>470</v>
      </c>
      <c r="G288" s="83">
        <v>230</v>
      </c>
    </row>
    <row r="289" spans="1:7">
      <c r="A289" s="79" t="s">
        <v>194</v>
      </c>
      <c r="B289" s="80" t="s">
        <v>313</v>
      </c>
      <c r="C289" s="81" t="s">
        <v>133</v>
      </c>
      <c r="D289" s="82">
        <v>703</v>
      </c>
      <c r="E289" s="83">
        <v>0</v>
      </c>
      <c r="F289" s="83">
        <v>11</v>
      </c>
      <c r="G289" s="83">
        <v>74.2</v>
      </c>
    </row>
    <row r="290" spans="1:7">
      <c r="A290" s="79" t="s">
        <v>206</v>
      </c>
      <c r="B290" s="80" t="s">
        <v>313</v>
      </c>
      <c r="C290" s="81" t="s">
        <v>133</v>
      </c>
      <c r="D290" s="82">
        <v>709</v>
      </c>
      <c r="E290" s="83">
        <v>0.7</v>
      </c>
      <c r="F290" s="83">
        <v>0</v>
      </c>
      <c r="G290" s="83">
        <v>0</v>
      </c>
    </row>
    <row r="291" spans="1:7">
      <c r="A291" s="79" t="s">
        <v>238</v>
      </c>
      <c r="B291" s="80" t="s">
        <v>313</v>
      </c>
      <c r="C291" s="81" t="s">
        <v>133</v>
      </c>
      <c r="D291" s="82">
        <v>801</v>
      </c>
      <c r="E291" s="83">
        <v>85</v>
      </c>
      <c r="F291" s="83">
        <v>0</v>
      </c>
      <c r="G291" s="83">
        <v>105</v>
      </c>
    </row>
    <row r="292" spans="1:7" ht="63">
      <c r="A292" s="79" t="s">
        <v>314</v>
      </c>
      <c r="B292" s="80" t="s">
        <v>315</v>
      </c>
      <c r="C292" s="81" t="s">
        <v>125</v>
      </c>
      <c r="D292" s="82">
        <v>0</v>
      </c>
      <c r="E292" s="83">
        <v>3</v>
      </c>
      <c r="F292" s="83">
        <v>3</v>
      </c>
      <c r="G292" s="83">
        <v>3</v>
      </c>
    </row>
    <row r="293" spans="1:7" ht="63">
      <c r="A293" s="79" t="s">
        <v>211</v>
      </c>
      <c r="B293" s="80" t="s">
        <v>316</v>
      </c>
      <c r="C293" s="81" t="s">
        <v>125</v>
      </c>
      <c r="D293" s="82">
        <v>0</v>
      </c>
      <c r="E293" s="83">
        <v>3</v>
      </c>
      <c r="F293" s="83">
        <v>3</v>
      </c>
      <c r="G293" s="83">
        <v>3</v>
      </c>
    </row>
    <row r="294" spans="1:7" ht="31.5">
      <c r="A294" s="79" t="s">
        <v>132</v>
      </c>
      <c r="B294" s="80" t="s">
        <v>316</v>
      </c>
      <c r="C294" s="81" t="s">
        <v>133</v>
      </c>
      <c r="D294" s="82">
        <v>0</v>
      </c>
      <c r="E294" s="83">
        <v>3</v>
      </c>
      <c r="F294" s="83">
        <v>3</v>
      </c>
      <c r="G294" s="83">
        <v>3</v>
      </c>
    </row>
    <row r="295" spans="1:7" ht="63">
      <c r="A295" s="79" t="s">
        <v>317</v>
      </c>
      <c r="B295" s="80" t="s">
        <v>316</v>
      </c>
      <c r="C295" s="81" t="s">
        <v>133</v>
      </c>
      <c r="D295" s="82">
        <v>104</v>
      </c>
      <c r="E295" s="83">
        <v>3</v>
      </c>
      <c r="F295" s="83">
        <v>3</v>
      </c>
      <c r="G295" s="83">
        <v>3</v>
      </c>
    </row>
    <row r="296" spans="1:7" ht="47.25">
      <c r="A296" s="79" t="s">
        <v>318</v>
      </c>
      <c r="B296" s="80" t="s">
        <v>319</v>
      </c>
      <c r="C296" s="81" t="s">
        <v>125</v>
      </c>
      <c r="D296" s="82">
        <v>0</v>
      </c>
      <c r="E296" s="83">
        <v>8091.1</v>
      </c>
      <c r="F296" s="83">
        <v>7305.8</v>
      </c>
      <c r="G296" s="83">
        <v>8022.3</v>
      </c>
    </row>
    <row r="297" spans="1:7" ht="31.5">
      <c r="A297" s="79" t="s">
        <v>320</v>
      </c>
      <c r="B297" s="80" t="s">
        <v>321</v>
      </c>
      <c r="C297" s="81" t="s">
        <v>125</v>
      </c>
      <c r="D297" s="82">
        <v>0</v>
      </c>
      <c r="E297" s="83">
        <v>8091.1</v>
      </c>
      <c r="F297" s="83">
        <v>7305.8</v>
      </c>
      <c r="G297" s="83">
        <v>8022.3</v>
      </c>
    </row>
    <row r="298" spans="1:7" ht="31.5">
      <c r="A298" s="79" t="s">
        <v>204</v>
      </c>
      <c r="B298" s="80" t="s">
        <v>322</v>
      </c>
      <c r="C298" s="81" t="s">
        <v>125</v>
      </c>
      <c r="D298" s="82">
        <v>0</v>
      </c>
      <c r="E298" s="83">
        <v>1111.0999999999999</v>
      </c>
      <c r="F298" s="83">
        <v>104.6</v>
      </c>
      <c r="G298" s="83">
        <v>33.1</v>
      </c>
    </row>
    <row r="299" spans="1:7" ht="78.75">
      <c r="A299" s="79" t="s">
        <v>146</v>
      </c>
      <c r="B299" s="80" t="s">
        <v>322</v>
      </c>
      <c r="C299" s="81" t="s">
        <v>147</v>
      </c>
      <c r="D299" s="82">
        <v>0</v>
      </c>
      <c r="E299" s="83">
        <v>934</v>
      </c>
      <c r="F299" s="83">
        <v>0</v>
      </c>
      <c r="G299" s="83">
        <v>0</v>
      </c>
    </row>
    <row r="300" spans="1:7" ht="31.5">
      <c r="A300" s="79" t="s">
        <v>323</v>
      </c>
      <c r="B300" s="80" t="s">
        <v>322</v>
      </c>
      <c r="C300" s="81" t="s">
        <v>147</v>
      </c>
      <c r="D300" s="82">
        <v>505</v>
      </c>
      <c r="E300" s="83">
        <v>934</v>
      </c>
      <c r="F300" s="83">
        <v>0</v>
      </c>
      <c r="G300" s="83">
        <v>0</v>
      </c>
    </row>
    <row r="301" spans="1:7" ht="31.5">
      <c r="A301" s="79" t="s">
        <v>132</v>
      </c>
      <c r="B301" s="80" t="s">
        <v>322</v>
      </c>
      <c r="C301" s="81" t="s">
        <v>133</v>
      </c>
      <c r="D301" s="82">
        <v>0</v>
      </c>
      <c r="E301" s="83">
        <v>177.1</v>
      </c>
      <c r="F301" s="83">
        <v>104.6</v>
      </c>
      <c r="G301" s="83">
        <v>33.1</v>
      </c>
    </row>
    <row r="302" spans="1:7" ht="31.5">
      <c r="A302" s="79" t="s">
        <v>323</v>
      </c>
      <c r="B302" s="80" t="s">
        <v>322</v>
      </c>
      <c r="C302" s="81" t="s">
        <v>133</v>
      </c>
      <c r="D302" s="82">
        <v>505</v>
      </c>
      <c r="E302" s="83">
        <v>177.1</v>
      </c>
      <c r="F302" s="83">
        <v>104.6</v>
      </c>
      <c r="G302" s="83">
        <v>33.1</v>
      </c>
    </row>
    <row r="303" spans="1:7" ht="173.25">
      <c r="A303" s="79" t="s">
        <v>197</v>
      </c>
      <c r="B303" s="80" t="s">
        <v>324</v>
      </c>
      <c r="C303" s="81" t="s">
        <v>125</v>
      </c>
      <c r="D303" s="82">
        <v>0</v>
      </c>
      <c r="E303" s="83">
        <v>6980</v>
      </c>
      <c r="F303" s="83">
        <v>7201.2</v>
      </c>
      <c r="G303" s="83">
        <v>7989.2</v>
      </c>
    </row>
    <row r="304" spans="1:7" ht="78.75">
      <c r="A304" s="79" t="s">
        <v>146</v>
      </c>
      <c r="B304" s="80" t="s">
        <v>324</v>
      </c>
      <c r="C304" s="81" t="s">
        <v>147</v>
      </c>
      <c r="D304" s="82">
        <v>0</v>
      </c>
      <c r="E304" s="83">
        <v>6980</v>
      </c>
      <c r="F304" s="83">
        <v>7201.2</v>
      </c>
      <c r="G304" s="83">
        <v>7989.2</v>
      </c>
    </row>
    <row r="305" spans="1:7" ht="31.5">
      <c r="A305" s="79" t="s">
        <v>323</v>
      </c>
      <c r="B305" s="80" t="s">
        <v>324</v>
      </c>
      <c r="C305" s="81" t="s">
        <v>147</v>
      </c>
      <c r="D305" s="82">
        <v>505</v>
      </c>
      <c r="E305" s="83">
        <v>6980</v>
      </c>
      <c r="F305" s="83">
        <v>7201.2</v>
      </c>
      <c r="G305" s="83">
        <v>7989.2</v>
      </c>
    </row>
    <row r="306" spans="1:7" ht="47.25">
      <c r="A306" s="79" t="s">
        <v>325</v>
      </c>
      <c r="B306" s="80" t="s">
        <v>326</v>
      </c>
      <c r="C306" s="81" t="s">
        <v>125</v>
      </c>
      <c r="D306" s="82">
        <v>0</v>
      </c>
      <c r="E306" s="83">
        <v>570</v>
      </c>
      <c r="F306" s="83">
        <v>0</v>
      </c>
      <c r="G306" s="83">
        <v>0</v>
      </c>
    </row>
    <row r="307" spans="1:7" ht="47.25">
      <c r="A307" s="79" t="s">
        <v>327</v>
      </c>
      <c r="B307" s="80" t="s">
        <v>328</v>
      </c>
      <c r="C307" s="81" t="s">
        <v>125</v>
      </c>
      <c r="D307" s="82">
        <v>0</v>
      </c>
      <c r="E307" s="83">
        <v>570</v>
      </c>
      <c r="F307" s="83">
        <v>0</v>
      </c>
      <c r="G307" s="83">
        <v>0</v>
      </c>
    </row>
    <row r="308" spans="1:7" ht="47.25">
      <c r="A308" s="79" t="s">
        <v>329</v>
      </c>
      <c r="B308" s="80" t="s">
        <v>330</v>
      </c>
      <c r="C308" s="81" t="s">
        <v>125</v>
      </c>
      <c r="D308" s="82">
        <v>0</v>
      </c>
      <c r="E308" s="83">
        <v>570</v>
      </c>
      <c r="F308" s="83">
        <v>0</v>
      </c>
      <c r="G308" s="83">
        <v>0</v>
      </c>
    </row>
    <row r="309" spans="1:7" ht="31.5">
      <c r="A309" s="79" t="s">
        <v>132</v>
      </c>
      <c r="B309" s="80" t="s">
        <v>330</v>
      </c>
      <c r="C309" s="81" t="s">
        <v>133</v>
      </c>
      <c r="D309" s="82">
        <v>0</v>
      </c>
      <c r="E309" s="83">
        <v>570</v>
      </c>
      <c r="F309" s="83">
        <v>0</v>
      </c>
      <c r="G309" s="83">
        <v>0</v>
      </c>
    </row>
    <row r="310" spans="1:7">
      <c r="A310" s="79" t="s">
        <v>331</v>
      </c>
      <c r="B310" s="80" t="s">
        <v>330</v>
      </c>
      <c r="C310" s="81" t="s">
        <v>133</v>
      </c>
      <c r="D310" s="82">
        <v>412</v>
      </c>
      <c r="E310" s="83">
        <v>570</v>
      </c>
      <c r="F310" s="83">
        <v>0</v>
      </c>
      <c r="G310" s="83">
        <v>0</v>
      </c>
    </row>
    <row r="311" spans="1:7" s="73" customFormat="1" ht="47.25">
      <c r="A311" s="74" t="s">
        <v>332</v>
      </c>
      <c r="B311" s="75" t="s">
        <v>333</v>
      </c>
      <c r="C311" s="76" t="s">
        <v>125</v>
      </c>
      <c r="D311" s="77">
        <v>0</v>
      </c>
      <c r="E311" s="78">
        <v>197230.6</v>
      </c>
      <c r="F311" s="78">
        <v>169604.5</v>
      </c>
      <c r="G311" s="78">
        <v>175770.1</v>
      </c>
    </row>
    <row r="312" spans="1:7" ht="60.75" customHeight="1">
      <c r="A312" s="79" t="s">
        <v>334</v>
      </c>
      <c r="B312" s="80" t="s">
        <v>335</v>
      </c>
      <c r="C312" s="81" t="s">
        <v>125</v>
      </c>
      <c r="D312" s="82">
        <v>0</v>
      </c>
      <c r="E312" s="83">
        <v>46259.3</v>
      </c>
      <c r="F312" s="83">
        <v>43903.3</v>
      </c>
      <c r="G312" s="83">
        <v>48790.6</v>
      </c>
    </row>
    <row r="313" spans="1:7" ht="78.75" customHeight="1">
      <c r="A313" s="79" t="s">
        <v>336</v>
      </c>
      <c r="B313" s="80" t="s">
        <v>337</v>
      </c>
      <c r="C313" s="81" t="s">
        <v>125</v>
      </c>
      <c r="D313" s="82">
        <v>0</v>
      </c>
      <c r="E313" s="83">
        <v>46259.3</v>
      </c>
      <c r="F313" s="83">
        <v>43731.199999999997</v>
      </c>
      <c r="G313" s="83">
        <v>48422.8</v>
      </c>
    </row>
    <row r="314" spans="1:7" ht="31.5">
      <c r="A314" s="79" t="s">
        <v>137</v>
      </c>
      <c r="B314" s="80" t="s">
        <v>338</v>
      </c>
      <c r="C314" s="81" t="s">
        <v>125</v>
      </c>
      <c r="D314" s="82">
        <v>0</v>
      </c>
      <c r="E314" s="83">
        <v>15</v>
      </c>
      <c r="F314" s="83">
        <v>16</v>
      </c>
      <c r="G314" s="83">
        <v>0</v>
      </c>
    </row>
    <row r="315" spans="1:7" ht="31.5">
      <c r="A315" s="79" t="s">
        <v>132</v>
      </c>
      <c r="B315" s="80" t="s">
        <v>338</v>
      </c>
      <c r="C315" s="81" t="s">
        <v>133</v>
      </c>
      <c r="D315" s="82">
        <v>0</v>
      </c>
      <c r="E315" s="83">
        <v>15</v>
      </c>
      <c r="F315" s="83">
        <v>16</v>
      </c>
      <c r="G315" s="83">
        <v>0</v>
      </c>
    </row>
    <row r="316" spans="1:7" ht="31.5">
      <c r="A316" s="79" t="s">
        <v>139</v>
      </c>
      <c r="B316" s="80" t="s">
        <v>338</v>
      </c>
      <c r="C316" s="81" t="s">
        <v>133</v>
      </c>
      <c r="D316" s="82">
        <v>705</v>
      </c>
      <c r="E316" s="83">
        <v>15</v>
      </c>
      <c r="F316" s="83">
        <v>16</v>
      </c>
      <c r="G316" s="83">
        <v>0</v>
      </c>
    </row>
    <row r="317" spans="1:7" ht="31.5">
      <c r="A317" s="79" t="s">
        <v>269</v>
      </c>
      <c r="B317" s="80" t="s">
        <v>339</v>
      </c>
      <c r="C317" s="81" t="s">
        <v>125</v>
      </c>
      <c r="D317" s="82">
        <v>0</v>
      </c>
      <c r="E317" s="83">
        <v>5161.6000000000004</v>
      </c>
      <c r="F317" s="83">
        <v>2462.6999999999998</v>
      </c>
      <c r="G317" s="83">
        <v>2553.8000000000002</v>
      </c>
    </row>
    <row r="318" spans="1:7" ht="78.75">
      <c r="A318" s="79" t="s">
        <v>146</v>
      </c>
      <c r="B318" s="80" t="s">
        <v>339</v>
      </c>
      <c r="C318" s="81" t="s">
        <v>147</v>
      </c>
      <c r="D318" s="82">
        <v>0</v>
      </c>
      <c r="E318" s="83">
        <v>2627</v>
      </c>
      <c r="F318" s="83">
        <v>0</v>
      </c>
      <c r="G318" s="83">
        <v>0</v>
      </c>
    </row>
    <row r="319" spans="1:7" ht="47.25">
      <c r="A319" s="79" t="s">
        <v>340</v>
      </c>
      <c r="B319" s="80" t="s">
        <v>339</v>
      </c>
      <c r="C319" s="81" t="s">
        <v>147</v>
      </c>
      <c r="D319" s="82">
        <v>106</v>
      </c>
      <c r="E319" s="83">
        <v>2627</v>
      </c>
      <c r="F319" s="83">
        <v>0</v>
      </c>
      <c r="G319" s="83">
        <v>0</v>
      </c>
    </row>
    <row r="320" spans="1:7" ht="31.5">
      <c r="A320" s="79" t="s">
        <v>132</v>
      </c>
      <c r="B320" s="80" t="s">
        <v>339</v>
      </c>
      <c r="C320" s="81" t="s">
        <v>133</v>
      </c>
      <c r="D320" s="82">
        <v>0</v>
      </c>
      <c r="E320" s="83">
        <v>2534.6</v>
      </c>
      <c r="F320" s="83">
        <v>2462.6999999999998</v>
      </c>
      <c r="G320" s="83">
        <v>2553.8000000000002</v>
      </c>
    </row>
    <row r="321" spans="1:7" ht="47.25">
      <c r="A321" s="79" t="s">
        <v>340</v>
      </c>
      <c r="B321" s="80" t="s">
        <v>339</v>
      </c>
      <c r="C321" s="81" t="s">
        <v>133</v>
      </c>
      <c r="D321" s="82">
        <v>106</v>
      </c>
      <c r="E321" s="83">
        <v>2534.6</v>
      </c>
      <c r="F321" s="83">
        <v>2462.6999999999998</v>
      </c>
      <c r="G321" s="83">
        <v>2553.8000000000002</v>
      </c>
    </row>
    <row r="322" spans="1:7" ht="15.75" customHeight="1">
      <c r="A322" s="79" t="s">
        <v>140</v>
      </c>
      <c r="B322" s="80" t="s">
        <v>341</v>
      </c>
      <c r="C322" s="81" t="s">
        <v>125</v>
      </c>
      <c r="D322" s="82">
        <v>0</v>
      </c>
      <c r="E322" s="83">
        <v>1505</v>
      </c>
      <c r="F322" s="83">
        <v>1463.4</v>
      </c>
      <c r="G322" s="83">
        <v>1463.4</v>
      </c>
    </row>
    <row r="323" spans="1:7" ht="31.5">
      <c r="A323" s="79" t="s">
        <v>132</v>
      </c>
      <c r="B323" s="80" t="s">
        <v>341</v>
      </c>
      <c r="C323" s="81" t="s">
        <v>133</v>
      </c>
      <c r="D323" s="82">
        <v>0</v>
      </c>
      <c r="E323" s="83">
        <v>1505</v>
      </c>
      <c r="F323" s="83">
        <v>1463.4</v>
      </c>
      <c r="G323" s="83">
        <v>1463.4</v>
      </c>
    </row>
    <row r="324" spans="1:7">
      <c r="A324" s="79" t="s">
        <v>281</v>
      </c>
      <c r="B324" s="80" t="s">
        <v>341</v>
      </c>
      <c r="C324" s="81" t="s">
        <v>133</v>
      </c>
      <c r="D324" s="82">
        <v>113</v>
      </c>
      <c r="E324" s="83">
        <v>1505</v>
      </c>
      <c r="F324" s="83">
        <v>1463.4</v>
      </c>
      <c r="G324" s="83">
        <v>1463.4</v>
      </c>
    </row>
    <row r="325" spans="1:7" ht="94.5">
      <c r="A325" s="79" t="s">
        <v>342</v>
      </c>
      <c r="B325" s="80" t="s">
        <v>343</v>
      </c>
      <c r="C325" s="81" t="s">
        <v>125</v>
      </c>
      <c r="D325" s="82">
        <v>0</v>
      </c>
      <c r="E325" s="83">
        <v>57.9</v>
      </c>
      <c r="F325" s="83">
        <v>47.8</v>
      </c>
      <c r="G325" s="83">
        <v>49.2</v>
      </c>
    </row>
    <row r="326" spans="1:7" ht="78.75">
      <c r="A326" s="79" t="s">
        <v>146</v>
      </c>
      <c r="B326" s="80" t="s">
        <v>343</v>
      </c>
      <c r="C326" s="81" t="s">
        <v>147</v>
      </c>
      <c r="D326" s="82">
        <v>0</v>
      </c>
      <c r="E326" s="83">
        <v>57.9</v>
      </c>
      <c r="F326" s="83">
        <v>47.8</v>
      </c>
      <c r="G326" s="83">
        <v>49.2</v>
      </c>
    </row>
    <row r="327" spans="1:7" ht="47.25">
      <c r="A327" s="79" t="s">
        <v>340</v>
      </c>
      <c r="B327" s="80" t="s">
        <v>343</v>
      </c>
      <c r="C327" s="81" t="s">
        <v>147</v>
      </c>
      <c r="D327" s="82">
        <v>106</v>
      </c>
      <c r="E327" s="83">
        <v>57.9</v>
      </c>
      <c r="F327" s="83">
        <v>47.8</v>
      </c>
      <c r="G327" s="83">
        <v>49.2</v>
      </c>
    </row>
    <row r="328" spans="1:7" ht="173.25">
      <c r="A328" s="79" t="s">
        <v>197</v>
      </c>
      <c r="B328" s="80" t="s">
        <v>344</v>
      </c>
      <c r="C328" s="81" t="s">
        <v>125</v>
      </c>
      <c r="D328" s="82">
        <v>0</v>
      </c>
      <c r="E328" s="83">
        <v>39519.800000000003</v>
      </c>
      <c r="F328" s="83">
        <v>39741.300000000003</v>
      </c>
      <c r="G328" s="83">
        <v>44356.4</v>
      </c>
    </row>
    <row r="329" spans="1:7" ht="78.75">
      <c r="A329" s="79" t="s">
        <v>146</v>
      </c>
      <c r="B329" s="80" t="s">
        <v>344</v>
      </c>
      <c r="C329" s="81" t="s">
        <v>147</v>
      </c>
      <c r="D329" s="82">
        <v>0</v>
      </c>
      <c r="E329" s="83">
        <v>39519.800000000003</v>
      </c>
      <c r="F329" s="83">
        <v>39741.300000000003</v>
      </c>
      <c r="G329" s="83">
        <v>44356.4</v>
      </c>
    </row>
    <row r="330" spans="1:7">
      <c r="A330" s="79" t="s">
        <v>281</v>
      </c>
      <c r="B330" s="80" t="s">
        <v>344</v>
      </c>
      <c r="C330" s="81" t="s">
        <v>147</v>
      </c>
      <c r="D330" s="82">
        <v>113</v>
      </c>
      <c r="E330" s="83">
        <v>29473.8</v>
      </c>
      <c r="F330" s="83">
        <v>28842.3</v>
      </c>
      <c r="G330" s="83">
        <v>32290.5</v>
      </c>
    </row>
    <row r="331" spans="1:7" ht="47.25">
      <c r="A331" s="79" t="s">
        <v>340</v>
      </c>
      <c r="B331" s="80" t="s">
        <v>344</v>
      </c>
      <c r="C331" s="81" t="s">
        <v>147</v>
      </c>
      <c r="D331" s="82">
        <v>106</v>
      </c>
      <c r="E331" s="83">
        <v>10046</v>
      </c>
      <c r="F331" s="83">
        <v>10899</v>
      </c>
      <c r="G331" s="83">
        <v>12065.9</v>
      </c>
    </row>
    <row r="332" spans="1:7" ht="31.5">
      <c r="A332" s="79" t="s">
        <v>345</v>
      </c>
      <c r="B332" s="80" t="s">
        <v>346</v>
      </c>
      <c r="C332" s="81" t="s">
        <v>125</v>
      </c>
      <c r="D332" s="82">
        <v>0</v>
      </c>
      <c r="E332" s="83">
        <v>0</v>
      </c>
      <c r="F332" s="83">
        <v>172.1</v>
      </c>
      <c r="G332" s="83">
        <v>367.8</v>
      </c>
    </row>
    <row r="333" spans="1:7">
      <c r="A333" s="79" t="s">
        <v>347</v>
      </c>
      <c r="B333" s="80" t="s">
        <v>348</v>
      </c>
      <c r="C333" s="81" t="s">
        <v>125</v>
      </c>
      <c r="D333" s="82">
        <v>0</v>
      </c>
      <c r="E333" s="83">
        <v>0</v>
      </c>
      <c r="F333" s="83">
        <v>172.1</v>
      </c>
      <c r="G333" s="83">
        <v>367.8</v>
      </c>
    </row>
    <row r="334" spans="1:7" ht="31.5">
      <c r="A334" s="79" t="s">
        <v>349</v>
      </c>
      <c r="B334" s="80" t="s">
        <v>348</v>
      </c>
      <c r="C334" s="81" t="s">
        <v>350</v>
      </c>
      <c r="D334" s="82">
        <v>0</v>
      </c>
      <c r="E334" s="83">
        <v>0</v>
      </c>
      <c r="F334" s="83">
        <v>172.1</v>
      </c>
      <c r="G334" s="83">
        <v>367.8</v>
      </c>
    </row>
    <row r="335" spans="1:7" ht="31.5">
      <c r="A335" s="79" t="s">
        <v>351</v>
      </c>
      <c r="B335" s="80" t="s">
        <v>348</v>
      </c>
      <c r="C335" s="81" t="s">
        <v>350</v>
      </c>
      <c r="D335" s="82">
        <v>1301</v>
      </c>
      <c r="E335" s="83">
        <v>0</v>
      </c>
      <c r="F335" s="83">
        <v>172.1</v>
      </c>
      <c r="G335" s="83">
        <v>367.8</v>
      </c>
    </row>
    <row r="336" spans="1:7" ht="63">
      <c r="A336" s="79" t="s">
        <v>352</v>
      </c>
      <c r="B336" s="80" t="s">
        <v>353</v>
      </c>
      <c r="C336" s="81" t="s">
        <v>125</v>
      </c>
      <c r="D336" s="82">
        <v>0</v>
      </c>
      <c r="E336" s="83">
        <v>150971.29999999999</v>
      </c>
      <c r="F336" s="83">
        <v>125701.2</v>
      </c>
      <c r="G336" s="83">
        <v>126979.5</v>
      </c>
    </row>
    <row r="337" spans="1:7" ht="31.5" customHeight="1">
      <c r="A337" s="79" t="s">
        <v>354</v>
      </c>
      <c r="B337" s="80" t="s">
        <v>355</v>
      </c>
      <c r="C337" s="81" t="s">
        <v>125</v>
      </c>
      <c r="D337" s="82">
        <v>0</v>
      </c>
      <c r="E337" s="83">
        <v>150971.29999999999</v>
      </c>
      <c r="F337" s="83">
        <v>125701.2</v>
      </c>
      <c r="G337" s="83">
        <v>126979.5</v>
      </c>
    </row>
    <row r="338" spans="1:7" ht="31.5">
      <c r="A338" s="79" t="s">
        <v>356</v>
      </c>
      <c r="B338" s="80" t="s">
        <v>357</v>
      </c>
      <c r="C338" s="81" t="s">
        <v>125</v>
      </c>
      <c r="D338" s="82">
        <v>0</v>
      </c>
      <c r="E338" s="83">
        <v>14171.4</v>
      </c>
      <c r="F338" s="83">
        <v>13724.5</v>
      </c>
      <c r="G338" s="83">
        <v>14984.4</v>
      </c>
    </row>
    <row r="339" spans="1:7">
      <c r="A339" s="79" t="s">
        <v>358</v>
      </c>
      <c r="B339" s="80" t="s">
        <v>357</v>
      </c>
      <c r="C339" s="81" t="s">
        <v>359</v>
      </c>
      <c r="D339" s="82">
        <v>0</v>
      </c>
      <c r="E339" s="83">
        <v>14171.4</v>
      </c>
      <c r="F339" s="83">
        <v>13724.5</v>
      </c>
      <c r="G339" s="83">
        <v>14984.4</v>
      </c>
    </row>
    <row r="340" spans="1:7" ht="47.25">
      <c r="A340" s="79" t="s">
        <v>360</v>
      </c>
      <c r="B340" s="80" t="s">
        <v>357</v>
      </c>
      <c r="C340" s="81" t="s">
        <v>359</v>
      </c>
      <c r="D340" s="82">
        <v>1401</v>
      </c>
      <c r="E340" s="83">
        <v>14171.4</v>
      </c>
      <c r="F340" s="83">
        <v>13724.5</v>
      </c>
      <c r="G340" s="83">
        <v>14984.4</v>
      </c>
    </row>
    <row r="341" spans="1:7" ht="46.5" customHeight="1">
      <c r="A341" s="79" t="s">
        <v>361</v>
      </c>
      <c r="B341" s="80" t="s">
        <v>362</v>
      </c>
      <c r="C341" s="81" t="s">
        <v>125</v>
      </c>
      <c r="D341" s="82">
        <v>0</v>
      </c>
      <c r="E341" s="83">
        <v>9000</v>
      </c>
      <c r="F341" s="83">
        <v>9000</v>
      </c>
      <c r="G341" s="83">
        <v>9000</v>
      </c>
    </row>
    <row r="342" spans="1:7">
      <c r="A342" s="79" t="s">
        <v>358</v>
      </c>
      <c r="B342" s="80" t="s">
        <v>362</v>
      </c>
      <c r="C342" s="81" t="s">
        <v>359</v>
      </c>
      <c r="D342" s="82">
        <v>0</v>
      </c>
      <c r="E342" s="83">
        <v>9000</v>
      </c>
      <c r="F342" s="83">
        <v>9000</v>
      </c>
      <c r="G342" s="83">
        <v>9000</v>
      </c>
    </row>
    <row r="343" spans="1:7">
      <c r="A343" s="79" t="s">
        <v>363</v>
      </c>
      <c r="B343" s="80" t="s">
        <v>362</v>
      </c>
      <c r="C343" s="81" t="s">
        <v>359</v>
      </c>
      <c r="D343" s="82">
        <v>1403</v>
      </c>
      <c r="E343" s="83">
        <v>9000</v>
      </c>
      <c r="F343" s="83">
        <v>9000</v>
      </c>
      <c r="G343" s="83">
        <v>9000</v>
      </c>
    </row>
    <row r="344" spans="1:7" ht="94.5">
      <c r="A344" s="79" t="s">
        <v>342</v>
      </c>
      <c r="B344" s="80" t="s">
        <v>364</v>
      </c>
      <c r="C344" s="81" t="s">
        <v>125</v>
      </c>
      <c r="D344" s="82">
        <v>0</v>
      </c>
      <c r="E344" s="83">
        <v>127799.9</v>
      </c>
      <c r="F344" s="83">
        <v>102976.7</v>
      </c>
      <c r="G344" s="83">
        <v>102995.1</v>
      </c>
    </row>
    <row r="345" spans="1:7">
      <c r="A345" s="79" t="s">
        <v>358</v>
      </c>
      <c r="B345" s="80" t="s">
        <v>364</v>
      </c>
      <c r="C345" s="81" t="s">
        <v>359</v>
      </c>
      <c r="D345" s="82">
        <v>0</v>
      </c>
      <c r="E345" s="83">
        <v>127799.9</v>
      </c>
      <c r="F345" s="83">
        <v>102976.7</v>
      </c>
      <c r="G345" s="83">
        <v>102995.1</v>
      </c>
    </row>
    <row r="346" spans="1:7" ht="47.25">
      <c r="A346" s="79" t="s">
        <v>360</v>
      </c>
      <c r="B346" s="80" t="s">
        <v>364</v>
      </c>
      <c r="C346" s="81" t="s">
        <v>359</v>
      </c>
      <c r="D346" s="82">
        <v>1401</v>
      </c>
      <c r="E346" s="83">
        <v>127799.9</v>
      </c>
      <c r="F346" s="83">
        <v>102976.7</v>
      </c>
      <c r="G346" s="83">
        <v>102995.1</v>
      </c>
    </row>
    <row r="347" spans="1:7" s="73" customFormat="1" ht="47.25">
      <c r="A347" s="74" t="s">
        <v>365</v>
      </c>
      <c r="B347" s="75" t="s">
        <v>366</v>
      </c>
      <c r="C347" s="76" t="s">
        <v>125</v>
      </c>
      <c r="D347" s="77">
        <v>0</v>
      </c>
      <c r="E347" s="78">
        <v>48271.5</v>
      </c>
      <c r="F347" s="78">
        <v>47887.5</v>
      </c>
      <c r="G347" s="78">
        <v>51688.6</v>
      </c>
    </row>
    <row r="348" spans="1:7" ht="63">
      <c r="A348" s="79" t="s">
        <v>367</v>
      </c>
      <c r="B348" s="80" t="s">
        <v>368</v>
      </c>
      <c r="C348" s="81" t="s">
        <v>125</v>
      </c>
      <c r="D348" s="82">
        <v>0</v>
      </c>
      <c r="E348" s="83">
        <v>804.9</v>
      </c>
      <c r="F348" s="83">
        <v>804.9</v>
      </c>
      <c r="G348" s="83">
        <v>804.9</v>
      </c>
    </row>
    <row r="349" spans="1:7" ht="47.25">
      <c r="A349" s="79" t="s">
        <v>369</v>
      </c>
      <c r="B349" s="80" t="s">
        <v>370</v>
      </c>
      <c r="C349" s="81" t="s">
        <v>125</v>
      </c>
      <c r="D349" s="82">
        <v>0</v>
      </c>
      <c r="E349" s="83">
        <v>804.9</v>
      </c>
      <c r="F349" s="83">
        <v>804.9</v>
      </c>
      <c r="G349" s="83">
        <v>804.9</v>
      </c>
    </row>
    <row r="350" spans="1:7" ht="31.5">
      <c r="A350" s="79" t="s">
        <v>371</v>
      </c>
      <c r="B350" s="80" t="s">
        <v>372</v>
      </c>
      <c r="C350" s="81" t="s">
        <v>125</v>
      </c>
      <c r="D350" s="82">
        <v>0</v>
      </c>
      <c r="E350" s="83">
        <v>300</v>
      </c>
      <c r="F350" s="83">
        <v>300</v>
      </c>
      <c r="G350" s="83">
        <v>300</v>
      </c>
    </row>
    <row r="351" spans="1:7" ht="31.5">
      <c r="A351" s="79" t="s">
        <v>132</v>
      </c>
      <c r="B351" s="80" t="s">
        <v>372</v>
      </c>
      <c r="C351" s="81" t="s">
        <v>133</v>
      </c>
      <c r="D351" s="82">
        <v>0</v>
      </c>
      <c r="E351" s="83">
        <v>300</v>
      </c>
      <c r="F351" s="83">
        <v>300</v>
      </c>
      <c r="G351" s="83">
        <v>300</v>
      </c>
    </row>
    <row r="352" spans="1:7">
      <c r="A352" s="79" t="s">
        <v>281</v>
      </c>
      <c r="B352" s="80" t="s">
        <v>372</v>
      </c>
      <c r="C352" s="81" t="s">
        <v>133</v>
      </c>
      <c r="D352" s="82">
        <v>113</v>
      </c>
      <c r="E352" s="83">
        <v>300</v>
      </c>
      <c r="F352" s="83">
        <v>300</v>
      </c>
      <c r="G352" s="83">
        <v>300</v>
      </c>
    </row>
    <row r="353" spans="1:7" ht="31.5">
      <c r="A353" s="79" t="s">
        <v>373</v>
      </c>
      <c r="B353" s="80" t="s">
        <v>374</v>
      </c>
      <c r="C353" s="81" t="s">
        <v>125</v>
      </c>
      <c r="D353" s="82">
        <v>0</v>
      </c>
      <c r="E353" s="83">
        <v>200</v>
      </c>
      <c r="F353" s="83">
        <v>200</v>
      </c>
      <c r="G353" s="83">
        <v>200</v>
      </c>
    </row>
    <row r="354" spans="1:7" ht="31.5">
      <c r="A354" s="79" t="s">
        <v>132</v>
      </c>
      <c r="B354" s="80" t="s">
        <v>374</v>
      </c>
      <c r="C354" s="81" t="s">
        <v>133</v>
      </c>
      <c r="D354" s="82">
        <v>0</v>
      </c>
      <c r="E354" s="83">
        <v>200</v>
      </c>
      <c r="F354" s="83">
        <v>200</v>
      </c>
      <c r="G354" s="83">
        <v>200</v>
      </c>
    </row>
    <row r="355" spans="1:7">
      <c r="A355" s="79" t="s">
        <v>281</v>
      </c>
      <c r="B355" s="80" t="s">
        <v>374</v>
      </c>
      <c r="C355" s="81" t="s">
        <v>133</v>
      </c>
      <c r="D355" s="82">
        <v>113</v>
      </c>
      <c r="E355" s="83">
        <v>200</v>
      </c>
      <c r="F355" s="83">
        <v>200</v>
      </c>
      <c r="G355" s="83">
        <v>200</v>
      </c>
    </row>
    <row r="356" spans="1:7" ht="47.25">
      <c r="A356" s="79" t="s">
        <v>375</v>
      </c>
      <c r="B356" s="80" t="s">
        <v>376</v>
      </c>
      <c r="C356" s="81" t="s">
        <v>125</v>
      </c>
      <c r="D356" s="82">
        <v>0</v>
      </c>
      <c r="E356" s="83">
        <v>100</v>
      </c>
      <c r="F356" s="83">
        <v>100</v>
      </c>
      <c r="G356" s="83">
        <v>100</v>
      </c>
    </row>
    <row r="357" spans="1:7" ht="31.5">
      <c r="A357" s="79" t="s">
        <v>132</v>
      </c>
      <c r="B357" s="80" t="s">
        <v>376</v>
      </c>
      <c r="C357" s="81" t="s">
        <v>133</v>
      </c>
      <c r="D357" s="82">
        <v>0</v>
      </c>
      <c r="E357" s="83">
        <v>100</v>
      </c>
      <c r="F357" s="83">
        <v>100</v>
      </c>
      <c r="G357" s="83">
        <v>100</v>
      </c>
    </row>
    <row r="358" spans="1:7">
      <c r="A358" s="79" t="s">
        <v>331</v>
      </c>
      <c r="B358" s="80" t="s">
        <v>376</v>
      </c>
      <c r="C358" s="81" t="s">
        <v>133</v>
      </c>
      <c r="D358" s="82">
        <v>412</v>
      </c>
      <c r="E358" s="83">
        <v>100</v>
      </c>
      <c r="F358" s="83">
        <v>100</v>
      </c>
      <c r="G358" s="83">
        <v>100</v>
      </c>
    </row>
    <row r="359" spans="1:7">
      <c r="A359" s="79" t="s">
        <v>377</v>
      </c>
      <c r="B359" s="80" t="s">
        <v>378</v>
      </c>
      <c r="C359" s="81" t="s">
        <v>125</v>
      </c>
      <c r="D359" s="82">
        <v>0</v>
      </c>
      <c r="E359" s="83">
        <v>201</v>
      </c>
      <c r="F359" s="83">
        <v>201</v>
      </c>
      <c r="G359" s="83">
        <v>201</v>
      </c>
    </row>
    <row r="360" spans="1:7" ht="31.5">
      <c r="A360" s="79" t="s">
        <v>132</v>
      </c>
      <c r="B360" s="80" t="s">
        <v>378</v>
      </c>
      <c r="C360" s="81" t="s">
        <v>133</v>
      </c>
      <c r="D360" s="82">
        <v>0</v>
      </c>
      <c r="E360" s="83">
        <v>105.4</v>
      </c>
      <c r="F360" s="83">
        <v>105.4</v>
      </c>
      <c r="G360" s="83">
        <v>105.4</v>
      </c>
    </row>
    <row r="361" spans="1:7">
      <c r="A361" s="79" t="s">
        <v>281</v>
      </c>
      <c r="B361" s="80" t="s">
        <v>378</v>
      </c>
      <c r="C361" s="81" t="s">
        <v>133</v>
      </c>
      <c r="D361" s="82">
        <v>113</v>
      </c>
      <c r="E361" s="83">
        <v>105.4</v>
      </c>
      <c r="F361" s="83">
        <v>105.4</v>
      </c>
      <c r="G361" s="83">
        <v>105.4</v>
      </c>
    </row>
    <row r="362" spans="1:7">
      <c r="A362" s="79" t="s">
        <v>142</v>
      </c>
      <c r="B362" s="80" t="s">
        <v>378</v>
      </c>
      <c r="C362" s="81" t="s">
        <v>143</v>
      </c>
      <c r="D362" s="82">
        <v>0</v>
      </c>
      <c r="E362" s="83">
        <v>95.6</v>
      </c>
      <c r="F362" s="83">
        <v>95.6</v>
      </c>
      <c r="G362" s="83">
        <v>95.6</v>
      </c>
    </row>
    <row r="363" spans="1:7">
      <c r="A363" s="79" t="s">
        <v>281</v>
      </c>
      <c r="B363" s="80" t="s">
        <v>378</v>
      </c>
      <c r="C363" s="81" t="s">
        <v>143</v>
      </c>
      <c r="D363" s="82">
        <v>113</v>
      </c>
      <c r="E363" s="83">
        <v>95.6</v>
      </c>
      <c r="F363" s="83">
        <v>95.6</v>
      </c>
      <c r="G363" s="83">
        <v>95.6</v>
      </c>
    </row>
    <row r="364" spans="1:7" ht="31.5">
      <c r="A364" s="79" t="s">
        <v>379</v>
      </c>
      <c r="B364" s="80" t="s">
        <v>380</v>
      </c>
      <c r="C364" s="81" t="s">
        <v>125</v>
      </c>
      <c r="D364" s="82">
        <v>0</v>
      </c>
      <c r="E364" s="83">
        <v>3.9</v>
      </c>
      <c r="F364" s="83">
        <v>3.9</v>
      </c>
      <c r="G364" s="83">
        <v>3.9</v>
      </c>
    </row>
    <row r="365" spans="1:7" ht="31.5">
      <c r="A365" s="79" t="s">
        <v>132</v>
      </c>
      <c r="B365" s="80" t="s">
        <v>380</v>
      </c>
      <c r="C365" s="81" t="s">
        <v>133</v>
      </c>
      <c r="D365" s="82">
        <v>0</v>
      </c>
      <c r="E365" s="83">
        <v>3.9</v>
      </c>
      <c r="F365" s="83">
        <v>3.9</v>
      </c>
      <c r="G365" s="83">
        <v>3.9</v>
      </c>
    </row>
    <row r="366" spans="1:7">
      <c r="A366" s="79" t="s">
        <v>381</v>
      </c>
      <c r="B366" s="80" t="s">
        <v>380</v>
      </c>
      <c r="C366" s="81" t="s">
        <v>133</v>
      </c>
      <c r="D366" s="82">
        <v>501</v>
      </c>
      <c r="E366" s="83">
        <v>3.9</v>
      </c>
      <c r="F366" s="83">
        <v>3.9</v>
      </c>
      <c r="G366" s="83">
        <v>3.9</v>
      </c>
    </row>
    <row r="367" spans="1:7" ht="78.75">
      <c r="A367" s="79" t="s">
        <v>382</v>
      </c>
      <c r="B367" s="80" t="s">
        <v>383</v>
      </c>
      <c r="C367" s="81" t="s">
        <v>125</v>
      </c>
      <c r="D367" s="82">
        <v>0</v>
      </c>
      <c r="E367" s="83">
        <v>42264.5</v>
      </c>
      <c r="F367" s="83">
        <v>42208.3</v>
      </c>
      <c r="G367" s="83">
        <v>45493.3</v>
      </c>
    </row>
    <row r="368" spans="1:7" ht="63">
      <c r="A368" s="79" t="s">
        <v>384</v>
      </c>
      <c r="B368" s="80" t="s">
        <v>385</v>
      </c>
      <c r="C368" s="81" t="s">
        <v>125</v>
      </c>
      <c r="D368" s="82">
        <v>0</v>
      </c>
      <c r="E368" s="83">
        <v>38514.5</v>
      </c>
      <c r="F368" s="83">
        <v>38458.300000000003</v>
      </c>
      <c r="G368" s="83">
        <v>41743.300000000003</v>
      </c>
    </row>
    <row r="369" spans="1:7" ht="31.5">
      <c r="A369" s="79" t="s">
        <v>386</v>
      </c>
      <c r="B369" s="80" t="s">
        <v>387</v>
      </c>
      <c r="C369" s="81" t="s">
        <v>125</v>
      </c>
      <c r="D369" s="82">
        <v>0</v>
      </c>
      <c r="E369" s="83">
        <v>4640.5</v>
      </c>
      <c r="F369" s="83">
        <v>4640.5</v>
      </c>
      <c r="G369" s="83">
        <v>4640.5</v>
      </c>
    </row>
    <row r="370" spans="1:7" ht="31.5">
      <c r="A370" s="79" t="s">
        <v>388</v>
      </c>
      <c r="B370" s="80" t="s">
        <v>387</v>
      </c>
      <c r="C370" s="81" t="s">
        <v>389</v>
      </c>
      <c r="D370" s="82">
        <v>0</v>
      </c>
      <c r="E370" s="83">
        <v>4640.5</v>
      </c>
      <c r="F370" s="83">
        <v>4640.5</v>
      </c>
      <c r="G370" s="83">
        <v>4640.5</v>
      </c>
    </row>
    <row r="371" spans="1:7">
      <c r="A371" s="79" t="s">
        <v>281</v>
      </c>
      <c r="B371" s="80" t="s">
        <v>387</v>
      </c>
      <c r="C371" s="81" t="s">
        <v>389</v>
      </c>
      <c r="D371" s="82">
        <v>113</v>
      </c>
      <c r="E371" s="83">
        <v>4640.5</v>
      </c>
      <c r="F371" s="83">
        <v>4640.5</v>
      </c>
      <c r="G371" s="83">
        <v>4640.5</v>
      </c>
    </row>
    <row r="372" spans="1:7" ht="31.5">
      <c r="A372" s="79" t="s">
        <v>390</v>
      </c>
      <c r="B372" s="80" t="s">
        <v>391</v>
      </c>
      <c r="C372" s="81" t="s">
        <v>125</v>
      </c>
      <c r="D372" s="82">
        <v>0</v>
      </c>
      <c r="E372" s="83">
        <v>105.7</v>
      </c>
      <c r="F372" s="83">
        <v>105.7</v>
      </c>
      <c r="G372" s="83">
        <v>105.7</v>
      </c>
    </row>
    <row r="373" spans="1:7" ht="31.5">
      <c r="A373" s="79" t="s">
        <v>388</v>
      </c>
      <c r="B373" s="80" t="s">
        <v>391</v>
      </c>
      <c r="C373" s="81" t="s">
        <v>389</v>
      </c>
      <c r="D373" s="82">
        <v>0</v>
      </c>
      <c r="E373" s="83">
        <v>105.7</v>
      </c>
      <c r="F373" s="83">
        <v>105.7</v>
      </c>
      <c r="G373" s="83">
        <v>105.7</v>
      </c>
    </row>
    <row r="374" spans="1:7">
      <c r="A374" s="79" t="s">
        <v>281</v>
      </c>
      <c r="B374" s="80" t="s">
        <v>391</v>
      </c>
      <c r="C374" s="81" t="s">
        <v>389</v>
      </c>
      <c r="D374" s="82">
        <v>113</v>
      </c>
      <c r="E374" s="83">
        <v>105.7</v>
      </c>
      <c r="F374" s="83">
        <v>105.7</v>
      </c>
      <c r="G374" s="83">
        <v>105.7</v>
      </c>
    </row>
    <row r="375" spans="1:7" ht="173.25">
      <c r="A375" s="79" t="s">
        <v>197</v>
      </c>
      <c r="B375" s="80" t="s">
        <v>392</v>
      </c>
      <c r="C375" s="81" t="s">
        <v>125</v>
      </c>
      <c r="D375" s="82">
        <v>0</v>
      </c>
      <c r="E375" s="83">
        <v>33768.300000000003</v>
      </c>
      <c r="F375" s="83">
        <v>33712.1</v>
      </c>
      <c r="G375" s="83">
        <v>36997.1</v>
      </c>
    </row>
    <row r="376" spans="1:7" ht="31.5">
      <c r="A376" s="79" t="s">
        <v>388</v>
      </c>
      <c r="B376" s="80" t="s">
        <v>392</v>
      </c>
      <c r="C376" s="81" t="s">
        <v>389</v>
      </c>
      <c r="D376" s="82">
        <v>0</v>
      </c>
      <c r="E376" s="83">
        <v>33768.300000000003</v>
      </c>
      <c r="F376" s="83">
        <v>33712.1</v>
      </c>
      <c r="G376" s="83">
        <v>36997.1</v>
      </c>
    </row>
    <row r="377" spans="1:7">
      <c r="A377" s="79" t="s">
        <v>281</v>
      </c>
      <c r="B377" s="80" t="s">
        <v>392</v>
      </c>
      <c r="C377" s="81" t="s">
        <v>389</v>
      </c>
      <c r="D377" s="82">
        <v>113</v>
      </c>
      <c r="E377" s="83">
        <v>33768.300000000003</v>
      </c>
      <c r="F377" s="83">
        <v>33712.1</v>
      </c>
      <c r="G377" s="83">
        <v>36997.1</v>
      </c>
    </row>
    <row r="378" spans="1:7" ht="63">
      <c r="A378" s="79" t="s">
        <v>393</v>
      </c>
      <c r="B378" s="80" t="s">
        <v>394</v>
      </c>
      <c r="C378" s="81" t="s">
        <v>125</v>
      </c>
      <c r="D378" s="82">
        <v>0</v>
      </c>
      <c r="E378" s="83">
        <v>3750</v>
      </c>
      <c r="F378" s="83">
        <v>3750</v>
      </c>
      <c r="G378" s="83">
        <v>3750</v>
      </c>
    </row>
    <row r="379" spans="1:7" ht="31.5">
      <c r="A379" s="79" t="s">
        <v>395</v>
      </c>
      <c r="B379" s="80" t="s">
        <v>396</v>
      </c>
      <c r="C379" s="81" t="s">
        <v>125</v>
      </c>
      <c r="D379" s="82">
        <v>0</v>
      </c>
      <c r="E379" s="83">
        <v>3750</v>
      </c>
      <c r="F379" s="83">
        <v>3750</v>
      </c>
      <c r="G379" s="83">
        <v>3750</v>
      </c>
    </row>
    <row r="380" spans="1:7">
      <c r="A380" s="79" t="s">
        <v>142</v>
      </c>
      <c r="B380" s="80" t="s">
        <v>396</v>
      </c>
      <c r="C380" s="81" t="s">
        <v>143</v>
      </c>
      <c r="D380" s="82">
        <v>0</v>
      </c>
      <c r="E380" s="83">
        <v>3750</v>
      </c>
      <c r="F380" s="83">
        <v>3750</v>
      </c>
      <c r="G380" s="83">
        <v>3750</v>
      </c>
    </row>
    <row r="381" spans="1:7">
      <c r="A381" s="79" t="s">
        <v>397</v>
      </c>
      <c r="B381" s="80" t="s">
        <v>396</v>
      </c>
      <c r="C381" s="81" t="s">
        <v>143</v>
      </c>
      <c r="D381" s="82">
        <v>1202</v>
      </c>
      <c r="E381" s="83">
        <v>3750</v>
      </c>
      <c r="F381" s="83">
        <v>3750</v>
      </c>
      <c r="G381" s="83">
        <v>3750</v>
      </c>
    </row>
    <row r="382" spans="1:7" ht="63">
      <c r="A382" s="79" t="s">
        <v>398</v>
      </c>
      <c r="B382" s="80" t="s">
        <v>399</v>
      </c>
      <c r="C382" s="81" t="s">
        <v>125</v>
      </c>
      <c r="D382" s="82">
        <v>0</v>
      </c>
      <c r="E382" s="83">
        <v>5202.1000000000004</v>
      </c>
      <c r="F382" s="83">
        <v>4874.3</v>
      </c>
      <c r="G382" s="83">
        <v>5390.4</v>
      </c>
    </row>
    <row r="383" spans="1:7" ht="31.5">
      <c r="A383" s="79" t="s">
        <v>400</v>
      </c>
      <c r="B383" s="80" t="s">
        <v>401</v>
      </c>
      <c r="C383" s="81" t="s">
        <v>125</v>
      </c>
      <c r="D383" s="82">
        <v>0</v>
      </c>
      <c r="E383" s="83">
        <v>5202.1000000000004</v>
      </c>
      <c r="F383" s="83">
        <v>4874.3</v>
      </c>
      <c r="G383" s="83">
        <v>5390.4</v>
      </c>
    </row>
    <row r="384" spans="1:7" ht="31.5">
      <c r="A384" s="79" t="s">
        <v>137</v>
      </c>
      <c r="B384" s="80" t="s">
        <v>402</v>
      </c>
      <c r="C384" s="81" t="s">
        <v>125</v>
      </c>
      <c r="D384" s="82">
        <v>0</v>
      </c>
      <c r="E384" s="83">
        <v>24</v>
      </c>
      <c r="F384" s="83">
        <v>0</v>
      </c>
      <c r="G384" s="83">
        <v>0</v>
      </c>
    </row>
    <row r="385" spans="1:7" ht="31.5">
      <c r="A385" s="79" t="s">
        <v>132</v>
      </c>
      <c r="B385" s="80" t="s">
        <v>402</v>
      </c>
      <c r="C385" s="81" t="s">
        <v>133</v>
      </c>
      <c r="D385" s="82">
        <v>0</v>
      </c>
      <c r="E385" s="83">
        <v>24</v>
      </c>
      <c r="F385" s="83">
        <v>0</v>
      </c>
      <c r="G385" s="83">
        <v>0</v>
      </c>
    </row>
    <row r="386" spans="1:7" ht="31.5">
      <c r="A386" s="79" t="s">
        <v>139</v>
      </c>
      <c r="B386" s="80" t="s">
        <v>402</v>
      </c>
      <c r="C386" s="81" t="s">
        <v>133</v>
      </c>
      <c r="D386" s="82">
        <v>705</v>
      </c>
      <c r="E386" s="83">
        <v>24</v>
      </c>
      <c r="F386" s="83">
        <v>0</v>
      </c>
      <c r="G386" s="83">
        <v>0</v>
      </c>
    </row>
    <row r="387" spans="1:7" ht="31.5">
      <c r="A387" s="79" t="s">
        <v>204</v>
      </c>
      <c r="B387" s="80" t="s">
        <v>403</v>
      </c>
      <c r="C387" s="81" t="s">
        <v>125</v>
      </c>
      <c r="D387" s="82">
        <v>0</v>
      </c>
      <c r="E387" s="83">
        <v>86.3</v>
      </c>
      <c r="F387" s="83">
        <v>135.80000000000001</v>
      </c>
      <c r="G387" s="83">
        <v>85.3</v>
      </c>
    </row>
    <row r="388" spans="1:7" ht="78.75">
      <c r="A388" s="79" t="s">
        <v>146</v>
      </c>
      <c r="B388" s="80" t="s">
        <v>403</v>
      </c>
      <c r="C388" s="81" t="s">
        <v>147</v>
      </c>
      <c r="D388" s="82">
        <v>0</v>
      </c>
      <c r="E388" s="83">
        <v>1</v>
      </c>
      <c r="F388" s="83">
        <v>0</v>
      </c>
      <c r="G388" s="83">
        <v>0</v>
      </c>
    </row>
    <row r="389" spans="1:7">
      <c r="A389" s="79" t="s">
        <v>281</v>
      </c>
      <c r="B389" s="80" t="s">
        <v>403</v>
      </c>
      <c r="C389" s="81" t="s">
        <v>147</v>
      </c>
      <c r="D389" s="82">
        <v>113</v>
      </c>
      <c r="E389" s="83">
        <v>1</v>
      </c>
      <c r="F389" s="83">
        <v>0</v>
      </c>
      <c r="G389" s="83">
        <v>0</v>
      </c>
    </row>
    <row r="390" spans="1:7" ht="31.5">
      <c r="A390" s="79" t="s">
        <v>132</v>
      </c>
      <c r="B390" s="80" t="s">
        <v>403</v>
      </c>
      <c r="C390" s="81" t="s">
        <v>133</v>
      </c>
      <c r="D390" s="82">
        <v>0</v>
      </c>
      <c r="E390" s="83">
        <v>85.3</v>
      </c>
      <c r="F390" s="83">
        <v>131.80000000000001</v>
      </c>
      <c r="G390" s="83">
        <v>85.3</v>
      </c>
    </row>
    <row r="391" spans="1:7">
      <c r="A391" s="79" t="s">
        <v>281</v>
      </c>
      <c r="B391" s="80" t="s">
        <v>403</v>
      </c>
      <c r="C391" s="81" t="s">
        <v>133</v>
      </c>
      <c r="D391" s="82">
        <v>113</v>
      </c>
      <c r="E391" s="83">
        <v>85.3</v>
      </c>
      <c r="F391" s="83">
        <v>131.80000000000001</v>
      </c>
      <c r="G391" s="83">
        <v>85.3</v>
      </c>
    </row>
    <row r="392" spans="1:7">
      <c r="A392" s="79" t="s">
        <v>142</v>
      </c>
      <c r="B392" s="80" t="s">
        <v>403</v>
      </c>
      <c r="C392" s="81" t="s">
        <v>143</v>
      </c>
      <c r="D392" s="82">
        <v>0</v>
      </c>
      <c r="E392" s="83">
        <v>0</v>
      </c>
      <c r="F392" s="83">
        <v>4</v>
      </c>
      <c r="G392" s="83">
        <v>0</v>
      </c>
    </row>
    <row r="393" spans="1:7">
      <c r="A393" s="79" t="s">
        <v>281</v>
      </c>
      <c r="B393" s="80" t="s">
        <v>403</v>
      </c>
      <c r="C393" s="81" t="s">
        <v>143</v>
      </c>
      <c r="D393" s="82">
        <v>113</v>
      </c>
      <c r="E393" s="83">
        <v>0</v>
      </c>
      <c r="F393" s="83">
        <v>4</v>
      </c>
      <c r="G393" s="83">
        <v>0</v>
      </c>
    </row>
    <row r="394" spans="1:7" ht="173.25">
      <c r="A394" s="79" t="s">
        <v>197</v>
      </c>
      <c r="B394" s="80" t="s">
        <v>404</v>
      </c>
      <c r="C394" s="81" t="s">
        <v>125</v>
      </c>
      <c r="D394" s="82">
        <v>0</v>
      </c>
      <c r="E394" s="83">
        <v>5091.8</v>
      </c>
      <c r="F394" s="83">
        <v>4738.5</v>
      </c>
      <c r="G394" s="83">
        <v>5305.1</v>
      </c>
    </row>
    <row r="395" spans="1:7" ht="78.75">
      <c r="A395" s="79" t="s">
        <v>146</v>
      </c>
      <c r="B395" s="80" t="s">
        <v>404</v>
      </c>
      <c r="C395" s="81" t="s">
        <v>147</v>
      </c>
      <c r="D395" s="82">
        <v>0</v>
      </c>
      <c r="E395" s="83">
        <v>5091.8</v>
      </c>
      <c r="F395" s="83">
        <v>4738.5</v>
      </c>
      <c r="G395" s="83">
        <v>5305.1</v>
      </c>
    </row>
    <row r="396" spans="1:7">
      <c r="A396" s="79" t="s">
        <v>281</v>
      </c>
      <c r="B396" s="80" t="s">
        <v>404</v>
      </c>
      <c r="C396" s="81" t="s">
        <v>147</v>
      </c>
      <c r="D396" s="82">
        <v>113</v>
      </c>
      <c r="E396" s="83">
        <v>5091.8</v>
      </c>
      <c r="F396" s="83">
        <v>4738.5</v>
      </c>
      <c r="G396" s="83">
        <v>5305.1</v>
      </c>
    </row>
    <row r="397" spans="1:7" s="73" customFormat="1" ht="47.25">
      <c r="A397" s="74" t="s">
        <v>405</v>
      </c>
      <c r="B397" s="75" t="s">
        <v>406</v>
      </c>
      <c r="C397" s="76" t="s">
        <v>125</v>
      </c>
      <c r="D397" s="77">
        <v>0</v>
      </c>
      <c r="E397" s="78">
        <v>63684.6</v>
      </c>
      <c r="F397" s="78">
        <v>61277.599999999999</v>
      </c>
      <c r="G397" s="78">
        <v>66873</v>
      </c>
    </row>
    <row r="398" spans="1:7" ht="31.5">
      <c r="A398" s="79" t="s">
        <v>407</v>
      </c>
      <c r="B398" s="80" t="s">
        <v>408</v>
      </c>
      <c r="C398" s="81" t="s">
        <v>125</v>
      </c>
      <c r="D398" s="82">
        <v>0</v>
      </c>
      <c r="E398" s="83">
        <v>63674.6</v>
      </c>
      <c r="F398" s="83">
        <v>61267.6</v>
      </c>
      <c r="G398" s="83">
        <v>66863</v>
      </c>
    </row>
    <row r="399" spans="1:7" ht="47.25">
      <c r="A399" s="79" t="s">
        <v>409</v>
      </c>
      <c r="B399" s="80" t="s">
        <v>410</v>
      </c>
      <c r="C399" s="81" t="s">
        <v>125</v>
      </c>
      <c r="D399" s="82">
        <v>0</v>
      </c>
      <c r="E399" s="83">
        <v>97</v>
      </c>
      <c r="F399" s="83">
        <v>97</v>
      </c>
      <c r="G399" s="83">
        <v>97</v>
      </c>
    </row>
    <row r="400" spans="1:7" ht="47.25">
      <c r="A400" s="79" t="s">
        <v>411</v>
      </c>
      <c r="B400" s="80" t="s">
        <v>412</v>
      </c>
      <c r="C400" s="81" t="s">
        <v>125</v>
      </c>
      <c r="D400" s="82">
        <v>0</v>
      </c>
      <c r="E400" s="83">
        <v>10</v>
      </c>
      <c r="F400" s="83">
        <v>10</v>
      </c>
      <c r="G400" s="83">
        <v>10</v>
      </c>
    </row>
    <row r="401" spans="1:7" ht="31.5">
      <c r="A401" s="79" t="s">
        <v>132</v>
      </c>
      <c r="B401" s="80" t="s">
        <v>412</v>
      </c>
      <c r="C401" s="81" t="s">
        <v>133</v>
      </c>
      <c r="D401" s="82">
        <v>0</v>
      </c>
      <c r="E401" s="83">
        <v>10</v>
      </c>
      <c r="F401" s="83">
        <v>10</v>
      </c>
      <c r="G401" s="83">
        <v>10</v>
      </c>
    </row>
    <row r="402" spans="1:7" ht="31.5">
      <c r="A402" s="79" t="s">
        <v>139</v>
      </c>
      <c r="B402" s="80" t="s">
        <v>412</v>
      </c>
      <c r="C402" s="81" t="s">
        <v>133</v>
      </c>
      <c r="D402" s="82">
        <v>705</v>
      </c>
      <c r="E402" s="83">
        <v>10</v>
      </c>
      <c r="F402" s="83">
        <v>10</v>
      </c>
      <c r="G402" s="83">
        <v>10</v>
      </c>
    </row>
    <row r="403" spans="1:7" ht="47.25">
      <c r="A403" s="79" t="s">
        <v>413</v>
      </c>
      <c r="B403" s="80" t="s">
        <v>414</v>
      </c>
      <c r="C403" s="81" t="s">
        <v>125</v>
      </c>
      <c r="D403" s="82">
        <v>0</v>
      </c>
      <c r="E403" s="83">
        <v>85</v>
      </c>
      <c r="F403" s="83">
        <v>85</v>
      </c>
      <c r="G403" s="83">
        <v>85</v>
      </c>
    </row>
    <row r="404" spans="1:7" ht="31.5">
      <c r="A404" s="79" t="s">
        <v>132</v>
      </c>
      <c r="B404" s="80" t="s">
        <v>414</v>
      </c>
      <c r="C404" s="81" t="s">
        <v>133</v>
      </c>
      <c r="D404" s="82">
        <v>0</v>
      </c>
      <c r="E404" s="83">
        <v>85</v>
      </c>
      <c r="F404" s="83">
        <v>85</v>
      </c>
      <c r="G404" s="83">
        <v>85</v>
      </c>
    </row>
    <row r="405" spans="1:7" ht="31.5">
      <c r="A405" s="79" t="s">
        <v>139</v>
      </c>
      <c r="B405" s="80" t="s">
        <v>414</v>
      </c>
      <c r="C405" s="81" t="s">
        <v>133</v>
      </c>
      <c r="D405" s="82">
        <v>705</v>
      </c>
      <c r="E405" s="83">
        <v>85</v>
      </c>
      <c r="F405" s="83">
        <v>85</v>
      </c>
      <c r="G405" s="83">
        <v>85</v>
      </c>
    </row>
    <row r="406" spans="1:7" ht="63">
      <c r="A406" s="79" t="s">
        <v>415</v>
      </c>
      <c r="B406" s="80" t="s">
        <v>416</v>
      </c>
      <c r="C406" s="81" t="s">
        <v>125</v>
      </c>
      <c r="D406" s="82">
        <v>0</v>
      </c>
      <c r="E406" s="83">
        <v>2</v>
      </c>
      <c r="F406" s="83">
        <v>2</v>
      </c>
      <c r="G406" s="83">
        <v>2</v>
      </c>
    </row>
    <row r="407" spans="1:7" ht="31.5">
      <c r="A407" s="79" t="s">
        <v>132</v>
      </c>
      <c r="B407" s="80" t="s">
        <v>416</v>
      </c>
      <c r="C407" s="81" t="s">
        <v>133</v>
      </c>
      <c r="D407" s="82">
        <v>0</v>
      </c>
      <c r="E407" s="83">
        <v>2</v>
      </c>
      <c r="F407" s="83">
        <v>2</v>
      </c>
      <c r="G407" s="83">
        <v>2</v>
      </c>
    </row>
    <row r="408" spans="1:7" ht="31.5">
      <c r="A408" s="79" t="s">
        <v>139</v>
      </c>
      <c r="B408" s="80" t="s">
        <v>416</v>
      </c>
      <c r="C408" s="81" t="s">
        <v>133</v>
      </c>
      <c r="D408" s="82">
        <v>705</v>
      </c>
      <c r="E408" s="83">
        <v>2</v>
      </c>
      <c r="F408" s="83">
        <v>2</v>
      </c>
      <c r="G408" s="83">
        <v>2</v>
      </c>
    </row>
    <row r="409" spans="1:7" ht="31.5">
      <c r="A409" s="79" t="s">
        <v>417</v>
      </c>
      <c r="B409" s="80" t="s">
        <v>418</v>
      </c>
      <c r="C409" s="81" t="s">
        <v>125</v>
      </c>
      <c r="D409" s="82">
        <v>0</v>
      </c>
      <c r="E409" s="83">
        <v>7729.5</v>
      </c>
      <c r="F409" s="83">
        <v>8038.7</v>
      </c>
      <c r="G409" s="83">
        <v>8360.2000000000007</v>
      </c>
    </row>
    <row r="410" spans="1:7" ht="110.25">
      <c r="A410" s="79" t="s">
        <v>419</v>
      </c>
      <c r="B410" s="80" t="s">
        <v>420</v>
      </c>
      <c r="C410" s="81" t="s">
        <v>125</v>
      </c>
      <c r="D410" s="82">
        <v>0</v>
      </c>
      <c r="E410" s="83">
        <v>7729.5</v>
      </c>
      <c r="F410" s="83">
        <v>8038.7</v>
      </c>
      <c r="G410" s="83">
        <v>8360.2000000000007</v>
      </c>
    </row>
    <row r="411" spans="1:7" ht="18" customHeight="1">
      <c r="A411" s="79" t="s">
        <v>176</v>
      </c>
      <c r="B411" s="80" t="s">
        <v>420</v>
      </c>
      <c r="C411" s="81" t="s">
        <v>177</v>
      </c>
      <c r="D411" s="82">
        <v>0</v>
      </c>
      <c r="E411" s="83">
        <v>7729.5</v>
      </c>
      <c r="F411" s="83">
        <v>8038.7</v>
      </c>
      <c r="G411" s="83">
        <v>8360.2000000000007</v>
      </c>
    </row>
    <row r="412" spans="1:7">
      <c r="A412" s="79" t="s">
        <v>421</v>
      </c>
      <c r="B412" s="80" t="s">
        <v>420</v>
      </c>
      <c r="C412" s="81" t="s">
        <v>177</v>
      </c>
      <c r="D412" s="82">
        <v>1001</v>
      </c>
      <c r="E412" s="83">
        <v>7729.5</v>
      </c>
      <c r="F412" s="83">
        <v>8038.7</v>
      </c>
      <c r="G412" s="83">
        <v>8360.2000000000007</v>
      </c>
    </row>
    <row r="413" spans="1:7" ht="47.25">
      <c r="A413" s="79" t="s">
        <v>422</v>
      </c>
      <c r="B413" s="80" t="s">
        <v>423</v>
      </c>
      <c r="C413" s="81" t="s">
        <v>125</v>
      </c>
      <c r="D413" s="82">
        <v>0</v>
      </c>
      <c r="E413" s="83">
        <v>1268.5</v>
      </c>
      <c r="F413" s="83">
        <v>1309.9000000000001</v>
      </c>
      <c r="G413" s="83">
        <v>1351.3</v>
      </c>
    </row>
    <row r="414" spans="1:7" ht="78.75">
      <c r="A414" s="79" t="s">
        <v>424</v>
      </c>
      <c r="B414" s="80" t="s">
        <v>425</v>
      </c>
      <c r="C414" s="81" t="s">
        <v>125</v>
      </c>
      <c r="D414" s="82">
        <v>0</v>
      </c>
      <c r="E414" s="83">
        <v>1265.5</v>
      </c>
      <c r="F414" s="83">
        <v>1306.9000000000001</v>
      </c>
      <c r="G414" s="83">
        <v>1348.3</v>
      </c>
    </row>
    <row r="415" spans="1:7" ht="18" customHeight="1">
      <c r="A415" s="79" t="s">
        <v>176</v>
      </c>
      <c r="B415" s="80" t="s">
        <v>425</v>
      </c>
      <c r="C415" s="81" t="s">
        <v>177</v>
      </c>
      <c r="D415" s="82">
        <v>0</v>
      </c>
      <c r="E415" s="83">
        <v>1265.5</v>
      </c>
      <c r="F415" s="83">
        <v>1306.9000000000001</v>
      </c>
      <c r="G415" s="83">
        <v>1348.3</v>
      </c>
    </row>
    <row r="416" spans="1:7">
      <c r="A416" s="79" t="s">
        <v>281</v>
      </c>
      <c r="B416" s="80" t="s">
        <v>425</v>
      </c>
      <c r="C416" s="81" t="s">
        <v>177</v>
      </c>
      <c r="D416" s="82">
        <v>113</v>
      </c>
      <c r="E416" s="83">
        <v>1265.5</v>
      </c>
      <c r="F416" s="83">
        <v>1306.9000000000001</v>
      </c>
      <c r="G416" s="83">
        <v>1348.3</v>
      </c>
    </row>
    <row r="417" spans="1:7" ht="47.25">
      <c r="A417" s="79" t="s">
        <v>426</v>
      </c>
      <c r="B417" s="80" t="s">
        <v>427</v>
      </c>
      <c r="C417" s="81" t="s">
        <v>125</v>
      </c>
      <c r="D417" s="82">
        <v>0</v>
      </c>
      <c r="E417" s="83">
        <v>3</v>
      </c>
      <c r="F417" s="83">
        <v>3</v>
      </c>
      <c r="G417" s="83">
        <v>3</v>
      </c>
    </row>
    <row r="418" spans="1:7" ht="18" customHeight="1">
      <c r="A418" s="79" t="s">
        <v>176</v>
      </c>
      <c r="B418" s="80" t="s">
        <v>427</v>
      </c>
      <c r="C418" s="81" t="s">
        <v>177</v>
      </c>
      <c r="D418" s="82">
        <v>0</v>
      </c>
      <c r="E418" s="83">
        <v>3</v>
      </c>
      <c r="F418" s="83">
        <v>3</v>
      </c>
      <c r="G418" s="83">
        <v>3</v>
      </c>
    </row>
    <row r="419" spans="1:7">
      <c r="A419" s="79" t="s">
        <v>281</v>
      </c>
      <c r="B419" s="80" t="s">
        <v>427</v>
      </c>
      <c r="C419" s="81" t="s">
        <v>177</v>
      </c>
      <c r="D419" s="82">
        <v>113</v>
      </c>
      <c r="E419" s="83">
        <v>3</v>
      </c>
      <c r="F419" s="83">
        <v>3</v>
      </c>
      <c r="G419" s="83">
        <v>3</v>
      </c>
    </row>
    <row r="420" spans="1:7">
      <c r="A420" s="79" t="s">
        <v>428</v>
      </c>
      <c r="B420" s="80" t="s">
        <v>429</v>
      </c>
      <c r="C420" s="81" t="s">
        <v>125</v>
      </c>
      <c r="D420" s="82">
        <v>0</v>
      </c>
      <c r="E420" s="83">
        <v>182</v>
      </c>
      <c r="F420" s="83">
        <v>182.5</v>
      </c>
      <c r="G420" s="83">
        <v>182.5</v>
      </c>
    </row>
    <row r="421" spans="1:7" ht="47.25">
      <c r="A421" s="79" t="s">
        <v>430</v>
      </c>
      <c r="B421" s="80" t="s">
        <v>431</v>
      </c>
      <c r="C421" s="81" t="s">
        <v>125</v>
      </c>
      <c r="D421" s="82">
        <v>0</v>
      </c>
      <c r="E421" s="83">
        <v>182</v>
      </c>
      <c r="F421" s="83">
        <v>182.5</v>
      </c>
      <c r="G421" s="83">
        <v>182.5</v>
      </c>
    </row>
    <row r="422" spans="1:7">
      <c r="A422" s="79" t="s">
        <v>142</v>
      </c>
      <c r="B422" s="80" t="s">
        <v>431</v>
      </c>
      <c r="C422" s="81" t="s">
        <v>143</v>
      </c>
      <c r="D422" s="82">
        <v>0</v>
      </c>
      <c r="E422" s="83">
        <v>182</v>
      </c>
      <c r="F422" s="83">
        <v>182.5</v>
      </c>
      <c r="G422" s="83">
        <v>182.5</v>
      </c>
    </row>
    <row r="423" spans="1:7">
      <c r="A423" s="79" t="s">
        <v>281</v>
      </c>
      <c r="B423" s="80" t="s">
        <v>431</v>
      </c>
      <c r="C423" s="81" t="s">
        <v>143</v>
      </c>
      <c r="D423" s="82">
        <v>113</v>
      </c>
      <c r="E423" s="83">
        <v>182</v>
      </c>
      <c r="F423" s="83">
        <v>182.5</v>
      </c>
      <c r="G423" s="83">
        <v>182.5</v>
      </c>
    </row>
    <row r="424" spans="1:7" ht="31.5">
      <c r="A424" s="79" t="s">
        <v>432</v>
      </c>
      <c r="B424" s="80" t="s">
        <v>433</v>
      </c>
      <c r="C424" s="81" t="s">
        <v>125</v>
      </c>
      <c r="D424" s="82">
        <v>0</v>
      </c>
      <c r="E424" s="83">
        <v>45894.3</v>
      </c>
      <c r="F424" s="83">
        <v>43385.2</v>
      </c>
      <c r="G424" s="83">
        <v>48218.2</v>
      </c>
    </row>
    <row r="425" spans="1:7" ht="31.5">
      <c r="A425" s="79" t="s">
        <v>204</v>
      </c>
      <c r="B425" s="80" t="s">
        <v>434</v>
      </c>
      <c r="C425" s="81" t="s">
        <v>125</v>
      </c>
      <c r="D425" s="82">
        <v>0</v>
      </c>
      <c r="E425" s="83">
        <v>2491.8000000000002</v>
      </c>
      <c r="F425" s="83">
        <v>2156.6999999999998</v>
      </c>
      <c r="G425" s="83">
        <v>2072.5</v>
      </c>
    </row>
    <row r="426" spans="1:7" ht="78.75">
      <c r="A426" s="79" t="s">
        <v>146</v>
      </c>
      <c r="B426" s="80" t="s">
        <v>434</v>
      </c>
      <c r="C426" s="81" t="s">
        <v>147</v>
      </c>
      <c r="D426" s="82">
        <v>0</v>
      </c>
      <c r="E426" s="83">
        <v>4</v>
      </c>
      <c r="F426" s="83">
        <v>2.4</v>
      </c>
      <c r="G426" s="83">
        <v>2.4</v>
      </c>
    </row>
    <row r="427" spans="1:7" ht="63">
      <c r="A427" s="79" t="s">
        <v>317</v>
      </c>
      <c r="B427" s="80" t="s">
        <v>434</v>
      </c>
      <c r="C427" s="81" t="s">
        <v>147</v>
      </c>
      <c r="D427" s="82">
        <v>104</v>
      </c>
      <c r="E427" s="83">
        <v>4</v>
      </c>
      <c r="F427" s="83">
        <v>2.4</v>
      </c>
      <c r="G427" s="83">
        <v>2.4</v>
      </c>
    </row>
    <row r="428" spans="1:7" ht="31.5">
      <c r="A428" s="79" t="s">
        <v>132</v>
      </c>
      <c r="B428" s="80" t="s">
        <v>434</v>
      </c>
      <c r="C428" s="81" t="s">
        <v>133</v>
      </c>
      <c r="D428" s="82">
        <v>0</v>
      </c>
      <c r="E428" s="83">
        <v>2480.8000000000002</v>
      </c>
      <c r="F428" s="83">
        <v>2147.1999999999998</v>
      </c>
      <c r="G428" s="83">
        <v>2063</v>
      </c>
    </row>
    <row r="429" spans="1:7" ht="63">
      <c r="A429" s="79" t="s">
        <v>317</v>
      </c>
      <c r="B429" s="80" t="s">
        <v>434</v>
      </c>
      <c r="C429" s="81" t="s">
        <v>133</v>
      </c>
      <c r="D429" s="82">
        <v>104</v>
      </c>
      <c r="E429" s="83">
        <v>2480.8000000000002</v>
      </c>
      <c r="F429" s="83">
        <v>2147.1999999999998</v>
      </c>
      <c r="G429" s="83">
        <v>2063</v>
      </c>
    </row>
    <row r="430" spans="1:7">
      <c r="A430" s="79" t="s">
        <v>142</v>
      </c>
      <c r="B430" s="80" t="s">
        <v>434</v>
      </c>
      <c r="C430" s="81" t="s">
        <v>143</v>
      </c>
      <c r="D430" s="82">
        <v>0</v>
      </c>
      <c r="E430" s="83">
        <v>7</v>
      </c>
      <c r="F430" s="83">
        <v>7.1</v>
      </c>
      <c r="G430" s="83">
        <v>7.1</v>
      </c>
    </row>
    <row r="431" spans="1:7" ht="63">
      <c r="A431" s="79" t="s">
        <v>317</v>
      </c>
      <c r="B431" s="80" t="s">
        <v>434</v>
      </c>
      <c r="C431" s="81" t="s">
        <v>143</v>
      </c>
      <c r="D431" s="82">
        <v>104</v>
      </c>
      <c r="E431" s="83">
        <v>7</v>
      </c>
      <c r="F431" s="83">
        <v>7.1</v>
      </c>
      <c r="G431" s="83">
        <v>7.1</v>
      </c>
    </row>
    <row r="432" spans="1:7" ht="173.25">
      <c r="A432" s="79" t="s">
        <v>197</v>
      </c>
      <c r="B432" s="80" t="s">
        <v>435</v>
      </c>
      <c r="C432" s="81" t="s">
        <v>125</v>
      </c>
      <c r="D432" s="82">
        <v>0</v>
      </c>
      <c r="E432" s="83">
        <v>43402.5</v>
      </c>
      <c r="F432" s="83">
        <v>41228.5</v>
      </c>
      <c r="G432" s="83">
        <v>46145.7</v>
      </c>
    </row>
    <row r="433" spans="1:7" ht="78.75">
      <c r="A433" s="79" t="s">
        <v>146</v>
      </c>
      <c r="B433" s="80" t="s">
        <v>435</v>
      </c>
      <c r="C433" s="81" t="s">
        <v>147</v>
      </c>
      <c r="D433" s="82">
        <v>0</v>
      </c>
      <c r="E433" s="83">
        <v>43402.5</v>
      </c>
      <c r="F433" s="83">
        <v>41228.5</v>
      </c>
      <c r="G433" s="83">
        <v>46145.7</v>
      </c>
    </row>
    <row r="434" spans="1:7" ht="63">
      <c r="A434" s="79" t="s">
        <v>317</v>
      </c>
      <c r="B434" s="80" t="s">
        <v>435</v>
      </c>
      <c r="C434" s="81" t="s">
        <v>147</v>
      </c>
      <c r="D434" s="82">
        <v>104</v>
      </c>
      <c r="E434" s="83">
        <v>43402.5</v>
      </c>
      <c r="F434" s="83">
        <v>41228.5</v>
      </c>
      <c r="G434" s="83">
        <v>46145.7</v>
      </c>
    </row>
    <row r="435" spans="1:7" ht="31.5">
      <c r="A435" s="79" t="s">
        <v>436</v>
      </c>
      <c r="B435" s="80" t="s">
        <v>437</v>
      </c>
      <c r="C435" s="81" t="s">
        <v>125</v>
      </c>
      <c r="D435" s="82">
        <v>0</v>
      </c>
      <c r="E435" s="83">
        <v>3438.4</v>
      </c>
      <c r="F435" s="83">
        <v>3189.1</v>
      </c>
      <c r="G435" s="83">
        <v>3588.9</v>
      </c>
    </row>
    <row r="436" spans="1:7" ht="173.25">
      <c r="A436" s="79" t="s">
        <v>197</v>
      </c>
      <c r="B436" s="80" t="s">
        <v>438</v>
      </c>
      <c r="C436" s="81" t="s">
        <v>125</v>
      </c>
      <c r="D436" s="82">
        <v>0</v>
      </c>
      <c r="E436" s="83">
        <v>3438.4</v>
      </c>
      <c r="F436" s="83">
        <v>3189.1</v>
      </c>
      <c r="G436" s="83">
        <v>3588.9</v>
      </c>
    </row>
    <row r="437" spans="1:7" ht="78.75">
      <c r="A437" s="79" t="s">
        <v>146</v>
      </c>
      <c r="B437" s="80" t="s">
        <v>438</v>
      </c>
      <c r="C437" s="81" t="s">
        <v>147</v>
      </c>
      <c r="D437" s="82">
        <v>0</v>
      </c>
      <c r="E437" s="83">
        <v>3438.4</v>
      </c>
      <c r="F437" s="83">
        <v>3189.1</v>
      </c>
      <c r="G437" s="83">
        <v>3588.9</v>
      </c>
    </row>
    <row r="438" spans="1:7" ht="47.25">
      <c r="A438" s="79" t="s">
        <v>439</v>
      </c>
      <c r="B438" s="80" t="s">
        <v>438</v>
      </c>
      <c r="C438" s="81" t="s">
        <v>147</v>
      </c>
      <c r="D438" s="82">
        <v>102</v>
      </c>
      <c r="E438" s="83">
        <v>3438.4</v>
      </c>
      <c r="F438" s="83">
        <v>3189.1</v>
      </c>
      <c r="G438" s="83">
        <v>3588.9</v>
      </c>
    </row>
    <row r="439" spans="1:7" ht="31.5">
      <c r="A439" s="79" t="s">
        <v>440</v>
      </c>
      <c r="B439" s="80" t="s">
        <v>441</v>
      </c>
      <c r="C439" s="81" t="s">
        <v>125</v>
      </c>
      <c r="D439" s="82">
        <v>0</v>
      </c>
      <c r="E439" s="83">
        <v>5064.8999999999996</v>
      </c>
      <c r="F439" s="83">
        <v>5065.2</v>
      </c>
      <c r="G439" s="83">
        <v>5064.8999999999996</v>
      </c>
    </row>
    <row r="440" spans="1:7" ht="63">
      <c r="A440" s="79" t="s">
        <v>442</v>
      </c>
      <c r="B440" s="80" t="s">
        <v>443</v>
      </c>
      <c r="C440" s="81" t="s">
        <v>125</v>
      </c>
      <c r="D440" s="82">
        <v>0</v>
      </c>
      <c r="E440" s="83">
        <v>2.2999999999999998</v>
      </c>
      <c r="F440" s="83">
        <v>2.6</v>
      </c>
      <c r="G440" s="83">
        <v>2.2999999999999998</v>
      </c>
    </row>
    <row r="441" spans="1:7" ht="31.5">
      <c r="A441" s="79" t="s">
        <v>132</v>
      </c>
      <c r="B441" s="80" t="s">
        <v>443</v>
      </c>
      <c r="C441" s="81" t="s">
        <v>133</v>
      </c>
      <c r="D441" s="82">
        <v>0</v>
      </c>
      <c r="E441" s="83">
        <v>2.2999999999999998</v>
      </c>
      <c r="F441" s="83">
        <v>2.6</v>
      </c>
      <c r="G441" s="83">
        <v>2.2999999999999998</v>
      </c>
    </row>
    <row r="442" spans="1:7">
      <c r="A442" s="79" t="s">
        <v>444</v>
      </c>
      <c r="B442" s="80" t="s">
        <v>443</v>
      </c>
      <c r="C442" s="81" t="s">
        <v>133</v>
      </c>
      <c r="D442" s="82">
        <v>105</v>
      </c>
      <c r="E442" s="83">
        <v>2.2999999999999998</v>
      </c>
      <c r="F442" s="83">
        <v>2.6</v>
      </c>
      <c r="G442" s="83">
        <v>2.2999999999999998</v>
      </c>
    </row>
    <row r="443" spans="1:7" ht="78.75">
      <c r="A443" s="79" t="s">
        <v>445</v>
      </c>
      <c r="B443" s="80" t="s">
        <v>446</v>
      </c>
      <c r="C443" s="81" t="s">
        <v>125</v>
      </c>
      <c r="D443" s="82">
        <v>0</v>
      </c>
      <c r="E443" s="83">
        <v>1745.5</v>
      </c>
      <c r="F443" s="83">
        <v>1745.5</v>
      </c>
      <c r="G443" s="83">
        <v>1745.5</v>
      </c>
    </row>
    <row r="444" spans="1:7" ht="78.75">
      <c r="A444" s="79" t="s">
        <v>146</v>
      </c>
      <c r="B444" s="80" t="s">
        <v>446</v>
      </c>
      <c r="C444" s="81" t="s">
        <v>147</v>
      </c>
      <c r="D444" s="82">
        <v>0</v>
      </c>
      <c r="E444" s="83">
        <v>1588.6</v>
      </c>
      <c r="F444" s="83">
        <v>1588.6</v>
      </c>
      <c r="G444" s="83">
        <v>1588.6</v>
      </c>
    </row>
    <row r="445" spans="1:7" ht="63">
      <c r="A445" s="79" t="s">
        <v>317</v>
      </c>
      <c r="B445" s="80" t="s">
        <v>446</v>
      </c>
      <c r="C445" s="81" t="s">
        <v>147</v>
      </c>
      <c r="D445" s="82">
        <v>104</v>
      </c>
      <c r="E445" s="83">
        <v>1588.6</v>
      </c>
      <c r="F445" s="83">
        <v>1588.6</v>
      </c>
      <c r="G445" s="83">
        <v>1588.6</v>
      </c>
    </row>
    <row r="446" spans="1:7" ht="31.5">
      <c r="A446" s="79" t="s">
        <v>132</v>
      </c>
      <c r="B446" s="80" t="s">
        <v>446</v>
      </c>
      <c r="C446" s="81" t="s">
        <v>133</v>
      </c>
      <c r="D446" s="82">
        <v>0</v>
      </c>
      <c r="E446" s="83">
        <v>156.9</v>
      </c>
      <c r="F446" s="83">
        <v>156.9</v>
      </c>
      <c r="G446" s="83">
        <v>156.9</v>
      </c>
    </row>
    <row r="447" spans="1:7" ht="63">
      <c r="A447" s="79" t="s">
        <v>317</v>
      </c>
      <c r="B447" s="80" t="s">
        <v>446</v>
      </c>
      <c r="C447" s="81" t="s">
        <v>133</v>
      </c>
      <c r="D447" s="82">
        <v>104</v>
      </c>
      <c r="E447" s="83">
        <v>156.9</v>
      </c>
      <c r="F447" s="83">
        <v>156.9</v>
      </c>
      <c r="G447" s="83">
        <v>156.9</v>
      </c>
    </row>
    <row r="448" spans="1:7" ht="63">
      <c r="A448" s="79" t="s">
        <v>447</v>
      </c>
      <c r="B448" s="80" t="s">
        <v>448</v>
      </c>
      <c r="C448" s="81" t="s">
        <v>125</v>
      </c>
      <c r="D448" s="82">
        <v>0</v>
      </c>
      <c r="E448" s="83">
        <v>1632.5</v>
      </c>
      <c r="F448" s="83">
        <v>1632.5</v>
      </c>
      <c r="G448" s="83">
        <v>1632.5</v>
      </c>
    </row>
    <row r="449" spans="1:7" ht="78.75">
      <c r="A449" s="79" t="s">
        <v>146</v>
      </c>
      <c r="B449" s="80" t="s">
        <v>448</v>
      </c>
      <c r="C449" s="81" t="s">
        <v>147</v>
      </c>
      <c r="D449" s="82">
        <v>0</v>
      </c>
      <c r="E449" s="83">
        <v>1430.2</v>
      </c>
      <c r="F449" s="83">
        <v>1430.2</v>
      </c>
      <c r="G449" s="83">
        <v>1430.2</v>
      </c>
    </row>
    <row r="450" spans="1:7" ht="63">
      <c r="A450" s="79" t="s">
        <v>317</v>
      </c>
      <c r="B450" s="80" t="s">
        <v>448</v>
      </c>
      <c r="C450" s="81" t="s">
        <v>147</v>
      </c>
      <c r="D450" s="82">
        <v>104</v>
      </c>
      <c r="E450" s="83">
        <v>1430.2</v>
      </c>
      <c r="F450" s="83">
        <v>1430.2</v>
      </c>
      <c r="G450" s="83">
        <v>1430.2</v>
      </c>
    </row>
    <row r="451" spans="1:7" ht="31.5">
      <c r="A451" s="79" t="s">
        <v>132</v>
      </c>
      <c r="B451" s="80" t="s">
        <v>448</v>
      </c>
      <c r="C451" s="81" t="s">
        <v>133</v>
      </c>
      <c r="D451" s="82">
        <v>0</v>
      </c>
      <c r="E451" s="83">
        <v>202.3</v>
      </c>
      <c r="F451" s="83">
        <v>202.3</v>
      </c>
      <c r="G451" s="83">
        <v>202.3</v>
      </c>
    </row>
    <row r="452" spans="1:7" ht="63">
      <c r="A452" s="79" t="s">
        <v>317</v>
      </c>
      <c r="B452" s="80" t="s">
        <v>448</v>
      </c>
      <c r="C452" s="81" t="s">
        <v>133</v>
      </c>
      <c r="D452" s="82">
        <v>104</v>
      </c>
      <c r="E452" s="83">
        <v>202.3</v>
      </c>
      <c r="F452" s="83">
        <v>202.3</v>
      </c>
      <c r="G452" s="83">
        <v>202.3</v>
      </c>
    </row>
    <row r="453" spans="1:7" ht="31.5">
      <c r="A453" s="79" t="s">
        <v>449</v>
      </c>
      <c r="B453" s="80" t="s">
        <v>450</v>
      </c>
      <c r="C453" s="81" t="s">
        <v>125</v>
      </c>
      <c r="D453" s="82">
        <v>0</v>
      </c>
      <c r="E453" s="83">
        <v>821.3</v>
      </c>
      <c r="F453" s="83">
        <v>821.3</v>
      </c>
      <c r="G453" s="83">
        <v>821.3</v>
      </c>
    </row>
    <row r="454" spans="1:7" ht="78.75">
      <c r="A454" s="79" t="s">
        <v>146</v>
      </c>
      <c r="B454" s="80" t="s">
        <v>450</v>
      </c>
      <c r="C454" s="81" t="s">
        <v>147</v>
      </c>
      <c r="D454" s="82">
        <v>0</v>
      </c>
      <c r="E454" s="83">
        <v>752.1</v>
      </c>
      <c r="F454" s="83">
        <v>752.1</v>
      </c>
      <c r="G454" s="83">
        <v>752.1</v>
      </c>
    </row>
    <row r="455" spans="1:7" ht="63">
      <c r="A455" s="79" t="s">
        <v>317</v>
      </c>
      <c r="B455" s="80" t="s">
        <v>450</v>
      </c>
      <c r="C455" s="81" t="s">
        <v>147</v>
      </c>
      <c r="D455" s="82">
        <v>104</v>
      </c>
      <c r="E455" s="83">
        <v>752.1</v>
      </c>
      <c r="F455" s="83">
        <v>752.1</v>
      </c>
      <c r="G455" s="83">
        <v>752.1</v>
      </c>
    </row>
    <row r="456" spans="1:7" ht="31.5">
      <c r="A456" s="79" t="s">
        <v>132</v>
      </c>
      <c r="B456" s="80" t="s">
        <v>450</v>
      </c>
      <c r="C456" s="81" t="s">
        <v>133</v>
      </c>
      <c r="D456" s="82">
        <v>0</v>
      </c>
      <c r="E456" s="83">
        <v>69.2</v>
      </c>
      <c r="F456" s="83">
        <v>69.2</v>
      </c>
      <c r="G456" s="83">
        <v>69.2</v>
      </c>
    </row>
    <row r="457" spans="1:7" ht="63">
      <c r="A457" s="79" t="s">
        <v>317</v>
      </c>
      <c r="B457" s="80" t="s">
        <v>450</v>
      </c>
      <c r="C457" s="81" t="s">
        <v>133</v>
      </c>
      <c r="D457" s="82">
        <v>104</v>
      </c>
      <c r="E457" s="83">
        <v>69.2</v>
      </c>
      <c r="F457" s="83">
        <v>69.2</v>
      </c>
      <c r="G457" s="83">
        <v>69.2</v>
      </c>
    </row>
    <row r="458" spans="1:7" ht="63">
      <c r="A458" s="79" t="s">
        <v>451</v>
      </c>
      <c r="B458" s="80" t="s">
        <v>452</v>
      </c>
      <c r="C458" s="81" t="s">
        <v>125</v>
      </c>
      <c r="D458" s="82">
        <v>0</v>
      </c>
      <c r="E458" s="83">
        <v>862.6</v>
      </c>
      <c r="F458" s="83">
        <v>862.6</v>
      </c>
      <c r="G458" s="83">
        <v>862.6</v>
      </c>
    </row>
    <row r="459" spans="1:7" ht="78.75">
      <c r="A459" s="79" t="s">
        <v>146</v>
      </c>
      <c r="B459" s="80" t="s">
        <v>452</v>
      </c>
      <c r="C459" s="81" t="s">
        <v>147</v>
      </c>
      <c r="D459" s="82">
        <v>0</v>
      </c>
      <c r="E459" s="83">
        <v>789.9</v>
      </c>
      <c r="F459" s="83">
        <v>789.9</v>
      </c>
      <c r="G459" s="83">
        <v>789.9</v>
      </c>
    </row>
    <row r="460" spans="1:7" ht="63">
      <c r="A460" s="79" t="s">
        <v>317</v>
      </c>
      <c r="B460" s="80" t="s">
        <v>452</v>
      </c>
      <c r="C460" s="81" t="s">
        <v>147</v>
      </c>
      <c r="D460" s="82">
        <v>104</v>
      </c>
      <c r="E460" s="83">
        <v>789.9</v>
      </c>
      <c r="F460" s="83">
        <v>789.9</v>
      </c>
      <c r="G460" s="83">
        <v>789.9</v>
      </c>
    </row>
    <row r="461" spans="1:7" ht="31.5">
      <c r="A461" s="79" t="s">
        <v>132</v>
      </c>
      <c r="B461" s="80" t="s">
        <v>452</v>
      </c>
      <c r="C461" s="81" t="s">
        <v>133</v>
      </c>
      <c r="D461" s="82">
        <v>0</v>
      </c>
      <c r="E461" s="83">
        <v>72.7</v>
      </c>
      <c r="F461" s="83">
        <v>72.7</v>
      </c>
      <c r="G461" s="83">
        <v>72.7</v>
      </c>
    </row>
    <row r="462" spans="1:7" ht="63">
      <c r="A462" s="79" t="s">
        <v>317</v>
      </c>
      <c r="B462" s="80" t="s">
        <v>452</v>
      </c>
      <c r="C462" s="81" t="s">
        <v>133</v>
      </c>
      <c r="D462" s="82">
        <v>104</v>
      </c>
      <c r="E462" s="83">
        <v>72.7</v>
      </c>
      <c r="F462" s="83">
        <v>72.7</v>
      </c>
      <c r="G462" s="83">
        <v>72.7</v>
      </c>
    </row>
    <row r="463" spans="1:7" ht="110.25">
      <c r="A463" s="79" t="s">
        <v>453</v>
      </c>
      <c r="B463" s="80" t="s">
        <v>454</v>
      </c>
      <c r="C463" s="81" t="s">
        <v>125</v>
      </c>
      <c r="D463" s="82">
        <v>0</v>
      </c>
      <c r="E463" s="83">
        <v>0.7</v>
      </c>
      <c r="F463" s="83">
        <v>0.7</v>
      </c>
      <c r="G463" s="83">
        <v>0.7</v>
      </c>
    </row>
    <row r="464" spans="1:7" ht="31.5">
      <c r="A464" s="79" t="s">
        <v>132</v>
      </c>
      <c r="B464" s="80" t="s">
        <v>454</v>
      </c>
      <c r="C464" s="81" t="s">
        <v>133</v>
      </c>
      <c r="D464" s="82">
        <v>0</v>
      </c>
      <c r="E464" s="83">
        <v>0.7</v>
      </c>
      <c r="F464" s="83">
        <v>0.7</v>
      </c>
      <c r="G464" s="83">
        <v>0.7</v>
      </c>
    </row>
    <row r="465" spans="1:7" ht="63">
      <c r="A465" s="79" t="s">
        <v>317</v>
      </c>
      <c r="B465" s="80" t="s">
        <v>454</v>
      </c>
      <c r="C465" s="81" t="s">
        <v>133</v>
      </c>
      <c r="D465" s="82">
        <v>104</v>
      </c>
      <c r="E465" s="83">
        <v>0.7</v>
      </c>
      <c r="F465" s="83">
        <v>0.7</v>
      </c>
      <c r="G465" s="83">
        <v>0.7</v>
      </c>
    </row>
    <row r="466" spans="1:7">
      <c r="A466" s="79" t="s">
        <v>455</v>
      </c>
      <c r="B466" s="80" t="s">
        <v>456</v>
      </c>
      <c r="C466" s="81" t="s">
        <v>125</v>
      </c>
      <c r="D466" s="82">
        <v>0</v>
      </c>
      <c r="E466" s="83">
        <v>10</v>
      </c>
      <c r="F466" s="83">
        <v>10</v>
      </c>
      <c r="G466" s="83">
        <v>10</v>
      </c>
    </row>
    <row r="467" spans="1:7" ht="47.25">
      <c r="A467" s="79" t="s">
        <v>457</v>
      </c>
      <c r="B467" s="80" t="s">
        <v>458</v>
      </c>
      <c r="C467" s="81" t="s">
        <v>125</v>
      </c>
      <c r="D467" s="82">
        <v>0</v>
      </c>
      <c r="E467" s="83">
        <v>10</v>
      </c>
      <c r="F467" s="83">
        <v>10</v>
      </c>
      <c r="G467" s="83">
        <v>10</v>
      </c>
    </row>
    <row r="468" spans="1:7">
      <c r="A468" s="79" t="s">
        <v>459</v>
      </c>
      <c r="B468" s="80" t="s">
        <v>460</v>
      </c>
      <c r="C468" s="81" t="s">
        <v>125</v>
      </c>
      <c r="D468" s="82">
        <v>0</v>
      </c>
      <c r="E468" s="83">
        <v>10</v>
      </c>
      <c r="F468" s="83">
        <v>10</v>
      </c>
      <c r="G468" s="83">
        <v>10</v>
      </c>
    </row>
    <row r="469" spans="1:7" ht="31.5">
      <c r="A469" s="79" t="s">
        <v>132</v>
      </c>
      <c r="B469" s="80" t="s">
        <v>460</v>
      </c>
      <c r="C469" s="81" t="s">
        <v>133</v>
      </c>
      <c r="D469" s="82">
        <v>0</v>
      </c>
      <c r="E469" s="83">
        <v>10</v>
      </c>
      <c r="F469" s="83">
        <v>10</v>
      </c>
      <c r="G469" s="83">
        <v>10</v>
      </c>
    </row>
    <row r="470" spans="1:7">
      <c r="A470" s="79" t="s">
        <v>281</v>
      </c>
      <c r="B470" s="80" t="s">
        <v>460</v>
      </c>
      <c r="C470" s="81" t="s">
        <v>133</v>
      </c>
      <c r="D470" s="82">
        <v>113</v>
      </c>
      <c r="E470" s="83">
        <v>10</v>
      </c>
      <c r="F470" s="83">
        <v>10</v>
      </c>
      <c r="G470" s="83">
        <v>10</v>
      </c>
    </row>
    <row r="471" spans="1:7" s="73" customFormat="1" ht="47.25">
      <c r="A471" s="74" t="s">
        <v>461</v>
      </c>
      <c r="B471" s="75" t="s">
        <v>462</v>
      </c>
      <c r="C471" s="76" t="s">
        <v>125</v>
      </c>
      <c r="D471" s="77">
        <v>0</v>
      </c>
      <c r="E471" s="78">
        <v>7650.1</v>
      </c>
      <c r="F471" s="78">
        <v>6713.4</v>
      </c>
      <c r="G471" s="78">
        <v>7458.6</v>
      </c>
    </row>
    <row r="472" spans="1:7" ht="47.25">
      <c r="A472" s="79" t="s">
        <v>463</v>
      </c>
      <c r="B472" s="80" t="s">
        <v>464</v>
      </c>
      <c r="C472" s="81" t="s">
        <v>125</v>
      </c>
      <c r="D472" s="82">
        <v>0</v>
      </c>
      <c r="E472" s="83">
        <v>439.1</v>
      </c>
      <c r="F472" s="83">
        <v>484.1</v>
      </c>
      <c r="G472" s="83">
        <v>509.1</v>
      </c>
    </row>
    <row r="473" spans="1:7" ht="47.25">
      <c r="A473" s="79" t="s">
        <v>465</v>
      </c>
      <c r="B473" s="80" t="s">
        <v>466</v>
      </c>
      <c r="C473" s="81" t="s">
        <v>125</v>
      </c>
      <c r="D473" s="82">
        <v>0</v>
      </c>
      <c r="E473" s="83">
        <v>439.1</v>
      </c>
      <c r="F473" s="83">
        <v>484.1</v>
      </c>
      <c r="G473" s="83">
        <v>509.1</v>
      </c>
    </row>
    <row r="474" spans="1:7" ht="46.5" customHeight="1">
      <c r="A474" s="79" t="s">
        <v>467</v>
      </c>
      <c r="B474" s="80" t="s">
        <v>468</v>
      </c>
      <c r="C474" s="81" t="s">
        <v>125</v>
      </c>
      <c r="D474" s="82">
        <v>0</v>
      </c>
      <c r="E474" s="83">
        <v>37.4</v>
      </c>
      <c r="F474" s="83">
        <v>37.299999999999997</v>
      </c>
      <c r="G474" s="83">
        <v>37.299999999999997</v>
      </c>
    </row>
    <row r="475" spans="1:7" ht="31.5">
      <c r="A475" s="79" t="s">
        <v>132</v>
      </c>
      <c r="B475" s="80" t="s">
        <v>468</v>
      </c>
      <c r="C475" s="81" t="s">
        <v>133</v>
      </c>
      <c r="D475" s="82">
        <v>0</v>
      </c>
      <c r="E475" s="83">
        <v>37.4</v>
      </c>
      <c r="F475" s="83">
        <v>37.299999999999997</v>
      </c>
      <c r="G475" s="83">
        <v>37.299999999999997</v>
      </c>
    </row>
    <row r="476" spans="1:7">
      <c r="A476" s="79" t="s">
        <v>206</v>
      </c>
      <c r="B476" s="80" t="s">
        <v>468</v>
      </c>
      <c r="C476" s="81" t="s">
        <v>133</v>
      </c>
      <c r="D476" s="82">
        <v>709</v>
      </c>
      <c r="E476" s="83">
        <v>37.4</v>
      </c>
      <c r="F476" s="83">
        <v>37.299999999999997</v>
      </c>
      <c r="G476" s="83">
        <v>37.299999999999997</v>
      </c>
    </row>
    <row r="477" spans="1:7">
      <c r="A477" s="79" t="s">
        <v>469</v>
      </c>
      <c r="B477" s="80" t="s">
        <v>470</v>
      </c>
      <c r="C477" s="81" t="s">
        <v>125</v>
      </c>
      <c r="D477" s="82">
        <v>0</v>
      </c>
      <c r="E477" s="83">
        <v>401.7</v>
      </c>
      <c r="F477" s="83">
        <v>446.8</v>
      </c>
      <c r="G477" s="83">
        <v>471.8</v>
      </c>
    </row>
    <row r="478" spans="1:7" ht="31.5">
      <c r="A478" s="79" t="s">
        <v>132</v>
      </c>
      <c r="B478" s="80" t="s">
        <v>470</v>
      </c>
      <c r="C478" s="81" t="s">
        <v>133</v>
      </c>
      <c r="D478" s="82">
        <v>0</v>
      </c>
      <c r="E478" s="83">
        <v>401.7</v>
      </c>
      <c r="F478" s="83">
        <v>446.8</v>
      </c>
      <c r="G478" s="83">
        <v>471.8</v>
      </c>
    </row>
    <row r="479" spans="1:7">
      <c r="A479" s="79" t="s">
        <v>471</v>
      </c>
      <c r="B479" s="80" t="s">
        <v>470</v>
      </c>
      <c r="C479" s="81" t="s">
        <v>133</v>
      </c>
      <c r="D479" s="82">
        <v>409</v>
      </c>
      <c r="E479" s="83">
        <v>401.7</v>
      </c>
      <c r="F479" s="83">
        <v>446.8</v>
      </c>
      <c r="G479" s="83">
        <v>471.8</v>
      </c>
    </row>
    <row r="480" spans="1:7" ht="30.75" customHeight="1">
      <c r="A480" s="79" t="s">
        <v>472</v>
      </c>
      <c r="B480" s="80" t="s">
        <v>473</v>
      </c>
      <c r="C480" s="81" t="s">
        <v>125</v>
      </c>
      <c r="D480" s="82">
        <v>0</v>
      </c>
      <c r="E480" s="83">
        <v>33.5</v>
      </c>
      <c r="F480" s="83">
        <v>33.5</v>
      </c>
      <c r="G480" s="83">
        <v>33.5</v>
      </c>
    </row>
    <row r="481" spans="1:7" ht="63">
      <c r="A481" s="79" t="s">
        <v>474</v>
      </c>
      <c r="B481" s="80" t="s">
        <v>475</v>
      </c>
      <c r="C481" s="81" t="s">
        <v>125</v>
      </c>
      <c r="D481" s="82">
        <v>0</v>
      </c>
      <c r="E481" s="83">
        <v>33.5</v>
      </c>
      <c r="F481" s="83">
        <v>33.5</v>
      </c>
      <c r="G481" s="83">
        <v>33.5</v>
      </c>
    </row>
    <row r="482" spans="1:7" ht="31.5">
      <c r="A482" s="79" t="s">
        <v>476</v>
      </c>
      <c r="B482" s="80" t="s">
        <v>477</v>
      </c>
      <c r="C482" s="81" t="s">
        <v>125</v>
      </c>
      <c r="D482" s="82">
        <v>0</v>
      </c>
      <c r="E482" s="83">
        <v>30.5</v>
      </c>
      <c r="F482" s="83">
        <v>30.5</v>
      </c>
      <c r="G482" s="83">
        <v>30.5</v>
      </c>
    </row>
    <row r="483" spans="1:7" ht="31.5">
      <c r="A483" s="79" t="s">
        <v>132</v>
      </c>
      <c r="B483" s="80" t="s">
        <v>477</v>
      </c>
      <c r="C483" s="81" t="s">
        <v>133</v>
      </c>
      <c r="D483" s="82">
        <v>0</v>
      </c>
      <c r="E483" s="83">
        <v>30.5</v>
      </c>
      <c r="F483" s="83">
        <v>30.5</v>
      </c>
      <c r="G483" s="83">
        <v>30.5</v>
      </c>
    </row>
    <row r="484" spans="1:7">
      <c r="A484" s="79" t="s">
        <v>281</v>
      </c>
      <c r="B484" s="80" t="s">
        <v>477</v>
      </c>
      <c r="C484" s="81" t="s">
        <v>133</v>
      </c>
      <c r="D484" s="82">
        <v>113</v>
      </c>
      <c r="E484" s="83">
        <v>30.5</v>
      </c>
      <c r="F484" s="83">
        <v>30.5</v>
      </c>
      <c r="G484" s="83">
        <v>30.5</v>
      </c>
    </row>
    <row r="485" spans="1:7">
      <c r="A485" s="79" t="s">
        <v>478</v>
      </c>
      <c r="B485" s="80" t="s">
        <v>479</v>
      </c>
      <c r="C485" s="81" t="s">
        <v>125</v>
      </c>
      <c r="D485" s="82">
        <v>0</v>
      </c>
      <c r="E485" s="83">
        <v>3</v>
      </c>
      <c r="F485" s="83">
        <v>3</v>
      </c>
      <c r="G485" s="83">
        <v>3</v>
      </c>
    </row>
    <row r="486" spans="1:7" ht="31.5">
      <c r="A486" s="79" t="s">
        <v>132</v>
      </c>
      <c r="B486" s="80" t="s">
        <v>479</v>
      </c>
      <c r="C486" s="81" t="s">
        <v>133</v>
      </c>
      <c r="D486" s="82">
        <v>0</v>
      </c>
      <c r="E486" s="83">
        <v>3</v>
      </c>
      <c r="F486" s="83">
        <v>3</v>
      </c>
      <c r="G486" s="83">
        <v>3</v>
      </c>
    </row>
    <row r="487" spans="1:7">
      <c r="A487" s="79" t="s">
        <v>281</v>
      </c>
      <c r="B487" s="80" t="s">
        <v>479</v>
      </c>
      <c r="C487" s="81" t="s">
        <v>133</v>
      </c>
      <c r="D487" s="82">
        <v>113</v>
      </c>
      <c r="E487" s="83">
        <v>3</v>
      </c>
      <c r="F487" s="83">
        <v>3</v>
      </c>
      <c r="G487" s="83">
        <v>3</v>
      </c>
    </row>
    <row r="488" spans="1:7" ht="31.5">
      <c r="A488" s="79" t="s">
        <v>480</v>
      </c>
      <c r="B488" s="80" t="s">
        <v>481</v>
      </c>
      <c r="C488" s="81" t="s">
        <v>125</v>
      </c>
      <c r="D488" s="82">
        <v>0</v>
      </c>
      <c r="E488" s="83">
        <v>7177.5</v>
      </c>
      <c r="F488" s="83">
        <v>6195.8</v>
      </c>
      <c r="G488" s="83">
        <v>6916</v>
      </c>
    </row>
    <row r="489" spans="1:7" ht="46.5" customHeight="1">
      <c r="A489" s="79" t="s">
        <v>482</v>
      </c>
      <c r="B489" s="80" t="s">
        <v>483</v>
      </c>
      <c r="C489" s="81" t="s">
        <v>125</v>
      </c>
      <c r="D489" s="82">
        <v>0</v>
      </c>
      <c r="E489" s="83">
        <v>70</v>
      </c>
      <c r="F489" s="83">
        <v>70</v>
      </c>
      <c r="G489" s="83">
        <v>70</v>
      </c>
    </row>
    <row r="490" spans="1:7" ht="47.25">
      <c r="A490" s="79" t="s">
        <v>484</v>
      </c>
      <c r="B490" s="80" t="s">
        <v>485</v>
      </c>
      <c r="C490" s="81" t="s">
        <v>125</v>
      </c>
      <c r="D490" s="82">
        <v>0</v>
      </c>
      <c r="E490" s="83">
        <v>25</v>
      </c>
      <c r="F490" s="83">
        <v>25</v>
      </c>
      <c r="G490" s="83">
        <v>25</v>
      </c>
    </row>
    <row r="491" spans="1:7" ht="31.5">
      <c r="A491" s="79" t="s">
        <v>132</v>
      </c>
      <c r="B491" s="80" t="s">
        <v>485</v>
      </c>
      <c r="C491" s="81" t="s">
        <v>133</v>
      </c>
      <c r="D491" s="82">
        <v>0</v>
      </c>
      <c r="E491" s="83">
        <v>25</v>
      </c>
      <c r="F491" s="83">
        <v>25</v>
      </c>
      <c r="G491" s="83">
        <v>25</v>
      </c>
    </row>
    <row r="492" spans="1:7">
      <c r="A492" s="79" t="s">
        <v>281</v>
      </c>
      <c r="B492" s="80" t="s">
        <v>485</v>
      </c>
      <c r="C492" s="81" t="s">
        <v>133</v>
      </c>
      <c r="D492" s="82">
        <v>113</v>
      </c>
      <c r="E492" s="83">
        <v>25</v>
      </c>
      <c r="F492" s="83">
        <v>25</v>
      </c>
      <c r="G492" s="83">
        <v>25</v>
      </c>
    </row>
    <row r="493" spans="1:7" ht="47.25">
      <c r="A493" s="79" t="s">
        <v>486</v>
      </c>
      <c r="B493" s="80" t="s">
        <v>487</v>
      </c>
      <c r="C493" s="81" t="s">
        <v>125</v>
      </c>
      <c r="D493" s="82">
        <v>0</v>
      </c>
      <c r="E493" s="83">
        <v>15</v>
      </c>
      <c r="F493" s="83">
        <v>15</v>
      </c>
      <c r="G493" s="83">
        <v>15</v>
      </c>
    </row>
    <row r="494" spans="1:7" ht="31.5">
      <c r="A494" s="79" t="s">
        <v>132</v>
      </c>
      <c r="B494" s="80" t="s">
        <v>487</v>
      </c>
      <c r="C494" s="81" t="s">
        <v>133</v>
      </c>
      <c r="D494" s="82">
        <v>0</v>
      </c>
      <c r="E494" s="83">
        <v>15</v>
      </c>
      <c r="F494" s="83">
        <v>15</v>
      </c>
      <c r="G494" s="83">
        <v>15</v>
      </c>
    </row>
    <row r="495" spans="1:7">
      <c r="A495" s="79" t="s">
        <v>281</v>
      </c>
      <c r="B495" s="80" t="s">
        <v>487</v>
      </c>
      <c r="C495" s="81" t="s">
        <v>133</v>
      </c>
      <c r="D495" s="82">
        <v>113</v>
      </c>
      <c r="E495" s="83">
        <v>15</v>
      </c>
      <c r="F495" s="83">
        <v>15</v>
      </c>
      <c r="G495" s="83">
        <v>15</v>
      </c>
    </row>
    <row r="496" spans="1:7" ht="78.75" customHeight="1">
      <c r="A496" s="79" t="s">
        <v>488</v>
      </c>
      <c r="B496" s="80" t="s">
        <v>489</v>
      </c>
      <c r="C496" s="81" t="s">
        <v>125</v>
      </c>
      <c r="D496" s="82">
        <v>0</v>
      </c>
      <c r="E496" s="83">
        <v>5</v>
      </c>
      <c r="F496" s="83">
        <v>5</v>
      </c>
      <c r="G496" s="83">
        <v>5</v>
      </c>
    </row>
    <row r="497" spans="1:7" ht="31.5">
      <c r="A497" s="79" t="s">
        <v>132</v>
      </c>
      <c r="B497" s="80" t="s">
        <v>489</v>
      </c>
      <c r="C497" s="81" t="s">
        <v>133</v>
      </c>
      <c r="D497" s="82">
        <v>0</v>
      </c>
      <c r="E497" s="83">
        <v>5</v>
      </c>
      <c r="F497" s="83">
        <v>5</v>
      </c>
      <c r="G497" s="83">
        <v>5</v>
      </c>
    </row>
    <row r="498" spans="1:7">
      <c r="A498" s="79" t="s">
        <v>281</v>
      </c>
      <c r="B498" s="80" t="s">
        <v>489</v>
      </c>
      <c r="C498" s="81" t="s">
        <v>133</v>
      </c>
      <c r="D498" s="82">
        <v>113</v>
      </c>
      <c r="E498" s="83">
        <v>5</v>
      </c>
      <c r="F498" s="83">
        <v>5</v>
      </c>
      <c r="G498" s="83">
        <v>5</v>
      </c>
    </row>
    <row r="499" spans="1:7" ht="47.25">
      <c r="A499" s="79" t="s">
        <v>490</v>
      </c>
      <c r="B499" s="80" t="s">
        <v>491</v>
      </c>
      <c r="C499" s="81" t="s">
        <v>125</v>
      </c>
      <c r="D499" s="82">
        <v>0</v>
      </c>
      <c r="E499" s="83">
        <v>10</v>
      </c>
      <c r="F499" s="83">
        <v>10</v>
      </c>
      <c r="G499" s="83">
        <v>10</v>
      </c>
    </row>
    <row r="500" spans="1:7" ht="31.5">
      <c r="A500" s="79" t="s">
        <v>132</v>
      </c>
      <c r="B500" s="80" t="s">
        <v>491</v>
      </c>
      <c r="C500" s="81" t="s">
        <v>133</v>
      </c>
      <c r="D500" s="82">
        <v>0</v>
      </c>
      <c r="E500" s="83">
        <v>10</v>
      </c>
      <c r="F500" s="83">
        <v>10</v>
      </c>
      <c r="G500" s="83">
        <v>10</v>
      </c>
    </row>
    <row r="501" spans="1:7">
      <c r="A501" s="79" t="s">
        <v>281</v>
      </c>
      <c r="B501" s="80" t="s">
        <v>491</v>
      </c>
      <c r="C501" s="81" t="s">
        <v>133</v>
      </c>
      <c r="D501" s="82">
        <v>113</v>
      </c>
      <c r="E501" s="83">
        <v>10</v>
      </c>
      <c r="F501" s="83">
        <v>10</v>
      </c>
      <c r="G501" s="83">
        <v>10</v>
      </c>
    </row>
    <row r="502" spans="1:7" ht="63">
      <c r="A502" s="79" t="s">
        <v>492</v>
      </c>
      <c r="B502" s="80" t="s">
        <v>493</v>
      </c>
      <c r="C502" s="81" t="s">
        <v>125</v>
      </c>
      <c r="D502" s="82">
        <v>0</v>
      </c>
      <c r="E502" s="83">
        <v>15</v>
      </c>
      <c r="F502" s="83">
        <v>15</v>
      </c>
      <c r="G502" s="83">
        <v>15</v>
      </c>
    </row>
    <row r="503" spans="1:7" ht="31.5">
      <c r="A503" s="79" t="s">
        <v>132</v>
      </c>
      <c r="B503" s="80" t="s">
        <v>493</v>
      </c>
      <c r="C503" s="81" t="s">
        <v>133</v>
      </c>
      <c r="D503" s="82">
        <v>0</v>
      </c>
      <c r="E503" s="83">
        <v>15</v>
      </c>
      <c r="F503" s="83">
        <v>15</v>
      </c>
      <c r="G503" s="83">
        <v>15</v>
      </c>
    </row>
    <row r="504" spans="1:7">
      <c r="A504" s="79" t="s">
        <v>281</v>
      </c>
      <c r="B504" s="80" t="s">
        <v>493</v>
      </c>
      <c r="C504" s="81" t="s">
        <v>133</v>
      </c>
      <c r="D504" s="82">
        <v>113</v>
      </c>
      <c r="E504" s="83">
        <v>15</v>
      </c>
      <c r="F504" s="83">
        <v>15</v>
      </c>
      <c r="G504" s="83">
        <v>15</v>
      </c>
    </row>
    <row r="505" spans="1:7" ht="63">
      <c r="A505" s="79" t="s">
        <v>494</v>
      </c>
      <c r="B505" s="80" t="s">
        <v>495</v>
      </c>
      <c r="C505" s="81" t="s">
        <v>125</v>
      </c>
      <c r="D505" s="82">
        <v>0</v>
      </c>
      <c r="E505" s="83">
        <v>7107.5</v>
      </c>
      <c r="F505" s="83">
        <v>6125.8</v>
      </c>
      <c r="G505" s="83">
        <v>6846</v>
      </c>
    </row>
    <row r="506" spans="1:7" ht="31.5">
      <c r="A506" s="79" t="s">
        <v>137</v>
      </c>
      <c r="B506" s="80" t="s">
        <v>496</v>
      </c>
      <c r="C506" s="81" t="s">
        <v>125</v>
      </c>
      <c r="D506" s="82">
        <v>0</v>
      </c>
      <c r="E506" s="83">
        <v>28.5</v>
      </c>
      <c r="F506" s="83">
        <v>0</v>
      </c>
      <c r="G506" s="83">
        <v>0</v>
      </c>
    </row>
    <row r="507" spans="1:7" ht="31.5">
      <c r="A507" s="79" t="s">
        <v>132</v>
      </c>
      <c r="B507" s="80" t="s">
        <v>496</v>
      </c>
      <c r="C507" s="81" t="s">
        <v>133</v>
      </c>
      <c r="D507" s="82">
        <v>0</v>
      </c>
      <c r="E507" s="83">
        <v>28.5</v>
      </c>
      <c r="F507" s="83">
        <v>0</v>
      </c>
      <c r="G507" s="83">
        <v>0</v>
      </c>
    </row>
    <row r="508" spans="1:7" ht="31.5">
      <c r="A508" s="79" t="s">
        <v>139</v>
      </c>
      <c r="B508" s="80" t="s">
        <v>496</v>
      </c>
      <c r="C508" s="81" t="s">
        <v>133</v>
      </c>
      <c r="D508" s="82">
        <v>705</v>
      </c>
      <c r="E508" s="83">
        <v>28.5</v>
      </c>
      <c r="F508" s="83">
        <v>0</v>
      </c>
      <c r="G508" s="83">
        <v>0</v>
      </c>
    </row>
    <row r="509" spans="1:7" ht="15.75" customHeight="1">
      <c r="A509" s="79" t="s">
        <v>140</v>
      </c>
      <c r="B509" s="80" t="s">
        <v>497</v>
      </c>
      <c r="C509" s="81" t="s">
        <v>125</v>
      </c>
      <c r="D509" s="82">
        <v>0</v>
      </c>
      <c r="E509" s="83">
        <v>604.9</v>
      </c>
      <c r="F509" s="83">
        <v>100.6</v>
      </c>
      <c r="G509" s="83">
        <v>100.6</v>
      </c>
    </row>
    <row r="510" spans="1:7" ht="78.75">
      <c r="A510" s="79" t="s">
        <v>146</v>
      </c>
      <c r="B510" s="80" t="s">
        <v>497</v>
      </c>
      <c r="C510" s="81" t="s">
        <v>147</v>
      </c>
      <c r="D510" s="82">
        <v>0</v>
      </c>
      <c r="E510" s="83">
        <v>11.1</v>
      </c>
      <c r="F510" s="83">
        <v>0</v>
      </c>
      <c r="G510" s="83">
        <v>0</v>
      </c>
    </row>
    <row r="511" spans="1:7" ht="31.5">
      <c r="A511" s="79" t="s">
        <v>498</v>
      </c>
      <c r="B511" s="80" t="s">
        <v>497</v>
      </c>
      <c r="C511" s="81" t="s">
        <v>147</v>
      </c>
      <c r="D511" s="82">
        <v>314</v>
      </c>
      <c r="E511" s="83">
        <v>11.1</v>
      </c>
      <c r="F511" s="83">
        <v>0</v>
      </c>
      <c r="G511" s="83">
        <v>0</v>
      </c>
    </row>
    <row r="512" spans="1:7" ht="31.5">
      <c r="A512" s="79" t="s">
        <v>132</v>
      </c>
      <c r="B512" s="80" t="s">
        <v>497</v>
      </c>
      <c r="C512" s="81" t="s">
        <v>133</v>
      </c>
      <c r="D512" s="82">
        <v>0</v>
      </c>
      <c r="E512" s="83">
        <v>593.79999999999995</v>
      </c>
      <c r="F512" s="83">
        <v>100.6</v>
      </c>
      <c r="G512" s="83">
        <v>100.6</v>
      </c>
    </row>
    <row r="513" spans="1:7" ht="31.5">
      <c r="A513" s="79" t="s">
        <v>498</v>
      </c>
      <c r="B513" s="80" t="s">
        <v>497</v>
      </c>
      <c r="C513" s="81" t="s">
        <v>133</v>
      </c>
      <c r="D513" s="82">
        <v>314</v>
      </c>
      <c r="E513" s="83">
        <v>593.79999999999995</v>
      </c>
      <c r="F513" s="83">
        <v>100.6</v>
      </c>
      <c r="G513" s="83">
        <v>100.6</v>
      </c>
    </row>
    <row r="514" spans="1:7" ht="173.25">
      <c r="A514" s="79" t="s">
        <v>197</v>
      </c>
      <c r="B514" s="80" t="s">
        <v>499</v>
      </c>
      <c r="C514" s="81" t="s">
        <v>125</v>
      </c>
      <c r="D514" s="82">
        <v>0</v>
      </c>
      <c r="E514" s="83">
        <v>6474.1</v>
      </c>
      <c r="F514" s="83">
        <v>6025.2</v>
      </c>
      <c r="G514" s="83">
        <v>6745.4</v>
      </c>
    </row>
    <row r="515" spans="1:7" ht="78.75">
      <c r="A515" s="79" t="s">
        <v>146</v>
      </c>
      <c r="B515" s="80" t="s">
        <v>499</v>
      </c>
      <c r="C515" s="81" t="s">
        <v>147</v>
      </c>
      <c r="D515" s="82">
        <v>0</v>
      </c>
      <c r="E515" s="83">
        <v>6474.1</v>
      </c>
      <c r="F515" s="83">
        <v>6025.2</v>
      </c>
      <c r="G515" s="83">
        <v>6745.4</v>
      </c>
    </row>
    <row r="516" spans="1:7" ht="31.5">
      <c r="A516" s="79" t="s">
        <v>498</v>
      </c>
      <c r="B516" s="80" t="s">
        <v>499</v>
      </c>
      <c r="C516" s="81" t="s">
        <v>147</v>
      </c>
      <c r="D516" s="82">
        <v>314</v>
      </c>
      <c r="E516" s="83">
        <v>6474.1</v>
      </c>
      <c r="F516" s="83">
        <v>6025.2</v>
      </c>
      <c r="G516" s="83">
        <v>6745.4</v>
      </c>
    </row>
    <row r="517" spans="1:7" s="73" customFormat="1" ht="63">
      <c r="A517" s="74" t="s">
        <v>500</v>
      </c>
      <c r="B517" s="75" t="s">
        <v>501</v>
      </c>
      <c r="C517" s="76" t="s">
        <v>125</v>
      </c>
      <c r="D517" s="77">
        <v>0</v>
      </c>
      <c r="E517" s="78">
        <v>9050.7000000000007</v>
      </c>
      <c r="F517" s="78">
        <v>8746.5</v>
      </c>
      <c r="G517" s="78">
        <v>1426</v>
      </c>
    </row>
    <row r="518" spans="1:7" ht="31.5" customHeight="1">
      <c r="A518" s="79" t="s">
        <v>502</v>
      </c>
      <c r="B518" s="80" t="s">
        <v>503</v>
      </c>
      <c r="C518" s="81" t="s">
        <v>125</v>
      </c>
      <c r="D518" s="82">
        <v>0</v>
      </c>
      <c r="E518" s="83">
        <v>166</v>
      </c>
      <c r="F518" s="83">
        <v>166</v>
      </c>
      <c r="G518" s="83">
        <v>166</v>
      </c>
    </row>
    <row r="519" spans="1:7" ht="46.5" customHeight="1">
      <c r="A519" s="79" t="s">
        <v>504</v>
      </c>
      <c r="B519" s="80" t="s">
        <v>505</v>
      </c>
      <c r="C519" s="81" t="s">
        <v>125</v>
      </c>
      <c r="D519" s="82">
        <v>0</v>
      </c>
      <c r="E519" s="83">
        <v>166</v>
      </c>
      <c r="F519" s="83">
        <v>166</v>
      </c>
      <c r="G519" s="83">
        <v>166</v>
      </c>
    </row>
    <row r="520" spans="1:7" ht="63">
      <c r="A520" s="79" t="s">
        <v>506</v>
      </c>
      <c r="B520" s="80" t="s">
        <v>507</v>
      </c>
      <c r="C520" s="81" t="s">
        <v>125</v>
      </c>
      <c r="D520" s="82">
        <v>0</v>
      </c>
      <c r="E520" s="83">
        <v>146</v>
      </c>
      <c r="F520" s="83">
        <v>146</v>
      </c>
      <c r="G520" s="83">
        <v>146</v>
      </c>
    </row>
    <row r="521" spans="1:7" ht="31.5">
      <c r="A521" s="79" t="s">
        <v>132</v>
      </c>
      <c r="B521" s="80" t="s">
        <v>507</v>
      </c>
      <c r="C521" s="81" t="s">
        <v>133</v>
      </c>
      <c r="D521" s="82">
        <v>0</v>
      </c>
      <c r="E521" s="83">
        <v>146</v>
      </c>
      <c r="F521" s="83">
        <v>146</v>
      </c>
      <c r="G521" s="83">
        <v>146</v>
      </c>
    </row>
    <row r="522" spans="1:7">
      <c r="A522" s="79" t="s">
        <v>508</v>
      </c>
      <c r="B522" s="80" t="s">
        <v>507</v>
      </c>
      <c r="C522" s="81" t="s">
        <v>133</v>
      </c>
      <c r="D522" s="82">
        <v>707</v>
      </c>
      <c r="E522" s="83">
        <v>146</v>
      </c>
      <c r="F522" s="83">
        <v>146</v>
      </c>
      <c r="G522" s="83">
        <v>146</v>
      </c>
    </row>
    <row r="523" spans="1:7" ht="47.25">
      <c r="A523" s="79" t="s">
        <v>509</v>
      </c>
      <c r="B523" s="80" t="s">
        <v>510</v>
      </c>
      <c r="C523" s="81" t="s">
        <v>125</v>
      </c>
      <c r="D523" s="82">
        <v>0</v>
      </c>
      <c r="E523" s="83">
        <v>20</v>
      </c>
      <c r="F523" s="83">
        <v>20</v>
      </c>
      <c r="G523" s="83">
        <v>20</v>
      </c>
    </row>
    <row r="524" spans="1:7" ht="31.5">
      <c r="A524" s="79" t="s">
        <v>132</v>
      </c>
      <c r="B524" s="80" t="s">
        <v>510</v>
      </c>
      <c r="C524" s="81" t="s">
        <v>133</v>
      </c>
      <c r="D524" s="82">
        <v>0</v>
      </c>
      <c r="E524" s="83">
        <v>20</v>
      </c>
      <c r="F524" s="83">
        <v>20</v>
      </c>
      <c r="G524" s="83">
        <v>20</v>
      </c>
    </row>
    <row r="525" spans="1:7">
      <c r="A525" s="79" t="s">
        <v>508</v>
      </c>
      <c r="B525" s="80" t="s">
        <v>510</v>
      </c>
      <c r="C525" s="81" t="s">
        <v>133</v>
      </c>
      <c r="D525" s="82">
        <v>707</v>
      </c>
      <c r="E525" s="83">
        <v>20</v>
      </c>
      <c r="F525" s="83">
        <v>20</v>
      </c>
      <c r="G525" s="83">
        <v>20</v>
      </c>
    </row>
    <row r="526" spans="1:7" ht="47.25">
      <c r="A526" s="79" t="s">
        <v>511</v>
      </c>
      <c r="B526" s="80" t="s">
        <v>512</v>
      </c>
      <c r="C526" s="81" t="s">
        <v>125</v>
      </c>
      <c r="D526" s="82">
        <v>0</v>
      </c>
      <c r="E526" s="83">
        <v>8222.7000000000007</v>
      </c>
      <c r="F526" s="83">
        <v>7919.5</v>
      </c>
      <c r="G526" s="83">
        <v>600</v>
      </c>
    </row>
    <row r="527" spans="1:7" ht="31.5" customHeight="1">
      <c r="A527" s="79" t="s">
        <v>513</v>
      </c>
      <c r="B527" s="80" t="s">
        <v>514</v>
      </c>
      <c r="C527" s="81" t="s">
        <v>125</v>
      </c>
      <c r="D527" s="82">
        <v>0</v>
      </c>
      <c r="E527" s="83">
        <v>470</v>
      </c>
      <c r="F527" s="83">
        <v>470</v>
      </c>
      <c r="G527" s="83">
        <v>470</v>
      </c>
    </row>
    <row r="528" spans="1:7" ht="31.5">
      <c r="A528" s="79" t="s">
        <v>515</v>
      </c>
      <c r="B528" s="80" t="s">
        <v>516</v>
      </c>
      <c r="C528" s="81" t="s">
        <v>125</v>
      </c>
      <c r="D528" s="82">
        <v>0</v>
      </c>
      <c r="E528" s="83">
        <v>267</v>
      </c>
      <c r="F528" s="83">
        <v>267</v>
      </c>
      <c r="G528" s="83">
        <v>267</v>
      </c>
    </row>
    <row r="529" spans="1:7" ht="31.5">
      <c r="A529" s="79" t="s">
        <v>132</v>
      </c>
      <c r="B529" s="80" t="s">
        <v>516</v>
      </c>
      <c r="C529" s="81" t="s">
        <v>133</v>
      </c>
      <c r="D529" s="82">
        <v>0</v>
      </c>
      <c r="E529" s="83">
        <v>267</v>
      </c>
      <c r="F529" s="83">
        <v>267</v>
      </c>
      <c r="G529" s="83">
        <v>267</v>
      </c>
    </row>
    <row r="530" spans="1:7">
      <c r="A530" s="79" t="s">
        <v>517</v>
      </c>
      <c r="B530" s="80" t="s">
        <v>516</v>
      </c>
      <c r="C530" s="81" t="s">
        <v>133</v>
      </c>
      <c r="D530" s="82">
        <v>1101</v>
      </c>
      <c r="E530" s="83">
        <v>267</v>
      </c>
      <c r="F530" s="83">
        <v>267</v>
      </c>
      <c r="G530" s="83">
        <v>267</v>
      </c>
    </row>
    <row r="531" spans="1:7" ht="30.75" customHeight="1">
      <c r="A531" s="79" t="s">
        <v>518</v>
      </c>
      <c r="B531" s="80" t="s">
        <v>519</v>
      </c>
      <c r="C531" s="81" t="s">
        <v>125</v>
      </c>
      <c r="D531" s="82">
        <v>0</v>
      </c>
      <c r="E531" s="83">
        <v>6</v>
      </c>
      <c r="F531" s="83">
        <v>6</v>
      </c>
      <c r="G531" s="83">
        <v>6</v>
      </c>
    </row>
    <row r="532" spans="1:7" ht="31.5">
      <c r="A532" s="79" t="s">
        <v>132</v>
      </c>
      <c r="B532" s="80" t="s">
        <v>519</v>
      </c>
      <c r="C532" s="81" t="s">
        <v>133</v>
      </c>
      <c r="D532" s="82">
        <v>0</v>
      </c>
      <c r="E532" s="83">
        <v>6</v>
      </c>
      <c r="F532" s="83">
        <v>6</v>
      </c>
      <c r="G532" s="83">
        <v>6</v>
      </c>
    </row>
    <row r="533" spans="1:7">
      <c r="A533" s="79" t="s">
        <v>517</v>
      </c>
      <c r="B533" s="80" t="s">
        <v>519</v>
      </c>
      <c r="C533" s="81" t="s">
        <v>133</v>
      </c>
      <c r="D533" s="82">
        <v>1101</v>
      </c>
      <c r="E533" s="83">
        <v>6</v>
      </c>
      <c r="F533" s="83">
        <v>6</v>
      </c>
      <c r="G533" s="83">
        <v>6</v>
      </c>
    </row>
    <row r="534" spans="1:7" ht="47.25" customHeight="1">
      <c r="A534" s="79" t="s">
        <v>520</v>
      </c>
      <c r="B534" s="80" t="s">
        <v>521</v>
      </c>
      <c r="C534" s="81" t="s">
        <v>125</v>
      </c>
      <c r="D534" s="82">
        <v>0</v>
      </c>
      <c r="E534" s="83">
        <v>117</v>
      </c>
      <c r="F534" s="83">
        <v>117</v>
      </c>
      <c r="G534" s="83">
        <v>117</v>
      </c>
    </row>
    <row r="535" spans="1:7" ht="31.5">
      <c r="A535" s="79" t="s">
        <v>132</v>
      </c>
      <c r="B535" s="80" t="s">
        <v>521</v>
      </c>
      <c r="C535" s="81" t="s">
        <v>133</v>
      </c>
      <c r="D535" s="82">
        <v>0</v>
      </c>
      <c r="E535" s="83">
        <v>117</v>
      </c>
      <c r="F535" s="83">
        <v>117</v>
      </c>
      <c r="G535" s="83">
        <v>117</v>
      </c>
    </row>
    <row r="536" spans="1:7">
      <c r="A536" s="79" t="s">
        <v>517</v>
      </c>
      <c r="B536" s="80" t="s">
        <v>521</v>
      </c>
      <c r="C536" s="81" t="s">
        <v>133</v>
      </c>
      <c r="D536" s="82">
        <v>1101</v>
      </c>
      <c r="E536" s="83">
        <v>117</v>
      </c>
      <c r="F536" s="83">
        <v>117</v>
      </c>
      <c r="G536" s="83">
        <v>117</v>
      </c>
    </row>
    <row r="537" spans="1:7" ht="63">
      <c r="A537" s="79" t="s">
        <v>522</v>
      </c>
      <c r="B537" s="80" t="s">
        <v>523</v>
      </c>
      <c r="C537" s="81" t="s">
        <v>125</v>
      </c>
      <c r="D537" s="82">
        <v>0</v>
      </c>
      <c r="E537" s="83">
        <v>80</v>
      </c>
      <c r="F537" s="83">
        <v>80</v>
      </c>
      <c r="G537" s="83">
        <v>80</v>
      </c>
    </row>
    <row r="538" spans="1:7" ht="18" customHeight="1">
      <c r="A538" s="79" t="s">
        <v>176</v>
      </c>
      <c r="B538" s="80" t="s">
        <v>523</v>
      </c>
      <c r="C538" s="81" t="s">
        <v>177</v>
      </c>
      <c r="D538" s="82">
        <v>0</v>
      </c>
      <c r="E538" s="83">
        <v>80</v>
      </c>
      <c r="F538" s="83">
        <v>80</v>
      </c>
      <c r="G538" s="83">
        <v>80</v>
      </c>
    </row>
    <row r="539" spans="1:7">
      <c r="A539" s="79" t="s">
        <v>517</v>
      </c>
      <c r="B539" s="80" t="s">
        <v>523</v>
      </c>
      <c r="C539" s="81" t="s">
        <v>177</v>
      </c>
      <c r="D539" s="82">
        <v>1101</v>
      </c>
      <c r="E539" s="83">
        <v>80</v>
      </c>
      <c r="F539" s="83">
        <v>80</v>
      </c>
      <c r="G539" s="83">
        <v>80</v>
      </c>
    </row>
    <row r="540" spans="1:7" ht="31.5">
      <c r="A540" s="79" t="s">
        <v>524</v>
      </c>
      <c r="B540" s="80" t="s">
        <v>525</v>
      </c>
      <c r="C540" s="81" t="s">
        <v>125</v>
      </c>
      <c r="D540" s="82">
        <v>0</v>
      </c>
      <c r="E540" s="83">
        <v>7752.7</v>
      </c>
      <c r="F540" s="83">
        <v>7449.5</v>
      </c>
      <c r="G540" s="83">
        <v>130</v>
      </c>
    </row>
    <row r="541" spans="1:7" ht="31.5">
      <c r="A541" s="79" t="s">
        <v>526</v>
      </c>
      <c r="B541" s="80" t="s">
        <v>527</v>
      </c>
      <c r="C541" s="81" t="s">
        <v>125</v>
      </c>
      <c r="D541" s="82">
        <v>0</v>
      </c>
      <c r="E541" s="83">
        <v>75</v>
      </c>
      <c r="F541" s="83">
        <v>75</v>
      </c>
      <c r="G541" s="83">
        <v>75</v>
      </c>
    </row>
    <row r="542" spans="1:7" ht="31.5">
      <c r="A542" s="79" t="s">
        <v>132</v>
      </c>
      <c r="B542" s="80" t="s">
        <v>527</v>
      </c>
      <c r="C542" s="81" t="s">
        <v>133</v>
      </c>
      <c r="D542" s="82">
        <v>0</v>
      </c>
      <c r="E542" s="83">
        <v>75</v>
      </c>
      <c r="F542" s="83">
        <v>75</v>
      </c>
      <c r="G542" s="83">
        <v>75</v>
      </c>
    </row>
    <row r="543" spans="1:7">
      <c r="A543" s="79" t="s">
        <v>517</v>
      </c>
      <c r="B543" s="80" t="s">
        <v>527</v>
      </c>
      <c r="C543" s="81" t="s">
        <v>133</v>
      </c>
      <c r="D543" s="82">
        <v>1101</v>
      </c>
      <c r="E543" s="83">
        <v>75</v>
      </c>
      <c r="F543" s="83">
        <v>75</v>
      </c>
      <c r="G543" s="83">
        <v>75</v>
      </c>
    </row>
    <row r="544" spans="1:7" ht="63">
      <c r="A544" s="79" t="s">
        <v>528</v>
      </c>
      <c r="B544" s="80" t="s">
        <v>529</v>
      </c>
      <c r="C544" s="81" t="s">
        <v>125</v>
      </c>
      <c r="D544" s="82">
        <v>0</v>
      </c>
      <c r="E544" s="83">
        <v>303.10000000000002</v>
      </c>
      <c r="F544" s="83">
        <v>0</v>
      </c>
      <c r="G544" s="83">
        <v>0</v>
      </c>
    </row>
    <row r="545" spans="1:7" ht="31.5">
      <c r="A545" s="79" t="s">
        <v>132</v>
      </c>
      <c r="B545" s="80" t="s">
        <v>529</v>
      </c>
      <c r="C545" s="81" t="s">
        <v>133</v>
      </c>
      <c r="D545" s="82">
        <v>0</v>
      </c>
      <c r="E545" s="83">
        <v>303.10000000000002</v>
      </c>
      <c r="F545" s="83">
        <v>0</v>
      </c>
      <c r="G545" s="83">
        <v>0</v>
      </c>
    </row>
    <row r="546" spans="1:7">
      <c r="A546" s="79" t="s">
        <v>517</v>
      </c>
      <c r="B546" s="80" t="s">
        <v>529</v>
      </c>
      <c r="C546" s="81" t="s">
        <v>133</v>
      </c>
      <c r="D546" s="82">
        <v>1101</v>
      </c>
      <c r="E546" s="83">
        <v>303.10000000000002</v>
      </c>
      <c r="F546" s="83">
        <v>0</v>
      </c>
      <c r="G546" s="83">
        <v>0</v>
      </c>
    </row>
    <row r="547" spans="1:7" ht="141.75" customHeight="1">
      <c r="A547" s="79" t="s">
        <v>530</v>
      </c>
      <c r="B547" s="80" t="s">
        <v>531</v>
      </c>
      <c r="C547" s="81" t="s">
        <v>125</v>
      </c>
      <c r="D547" s="82">
        <v>0</v>
      </c>
      <c r="E547" s="83">
        <v>7319.6</v>
      </c>
      <c r="F547" s="83">
        <v>7319.5</v>
      </c>
      <c r="G547" s="83">
        <v>0</v>
      </c>
    </row>
    <row r="548" spans="1:7" ht="31.5">
      <c r="A548" s="79" t="s">
        <v>284</v>
      </c>
      <c r="B548" s="80" t="s">
        <v>531</v>
      </c>
      <c r="C548" s="81" t="s">
        <v>285</v>
      </c>
      <c r="D548" s="82">
        <v>0</v>
      </c>
      <c r="E548" s="83">
        <v>7319.6</v>
      </c>
      <c r="F548" s="83">
        <v>7319.5</v>
      </c>
      <c r="G548" s="83">
        <v>0</v>
      </c>
    </row>
    <row r="549" spans="1:7">
      <c r="A549" s="79" t="s">
        <v>517</v>
      </c>
      <c r="B549" s="80" t="s">
        <v>531</v>
      </c>
      <c r="C549" s="81" t="s">
        <v>285</v>
      </c>
      <c r="D549" s="82">
        <v>1101</v>
      </c>
      <c r="E549" s="83">
        <v>7319.6</v>
      </c>
      <c r="F549" s="83">
        <v>7319.5</v>
      </c>
      <c r="G549" s="83">
        <v>0</v>
      </c>
    </row>
    <row r="550" spans="1:7" ht="63">
      <c r="A550" s="79" t="s">
        <v>532</v>
      </c>
      <c r="B550" s="80" t="s">
        <v>533</v>
      </c>
      <c r="C550" s="81" t="s">
        <v>125</v>
      </c>
      <c r="D550" s="82">
        <v>0</v>
      </c>
      <c r="E550" s="83">
        <v>55</v>
      </c>
      <c r="F550" s="83">
        <v>55</v>
      </c>
      <c r="G550" s="83">
        <v>55</v>
      </c>
    </row>
    <row r="551" spans="1:7" ht="31.5">
      <c r="A551" s="79" t="s">
        <v>132</v>
      </c>
      <c r="B551" s="80" t="s">
        <v>533</v>
      </c>
      <c r="C551" s="81" t="s">
        <v>133</v>
      </c>
      <c r="D551" s="82">
        <v>0</v>
      </c>
      <c r="E551" s="83">
        <v>55</v>
      </c>
      <c r="F551" s="83">
        <v>55</v>
      </c>
      <c r="G551" s="83">
        <v>55</v>
      </c>
    </row>
    <row r="552" spans="1:7">
      <c r="A552" s="79" t="s">
        <v>517</v>
      </c>
      <c r="B552" s="80" t="s">
        <v>533</v>
      </c>
      <c r="C552" s="81" t="s">
        <v>133</v>
      </c>
      <c r="D552" s="82">
        <v>1101</v>
      </c>
      <c r="E552" s="83">
        <v>55</v>
      </c>
      <c r="F552" s="83">
        <v>55</v>
      </c>
      <c r="G552" s="83">
        <v>55</v>
      </c>
    </row>
    <row r="553" spans="1:7">
      <c r="A553" s="79" t="s">
        <v>534</v>
      </c>
      <c r="B553" s="80" t="s">
        <v>535</v>
      </c>
      <c r="C553" s="81" t="s">
        <v>125</v>
      </c>
      <c r="D553" s="82">
        <v>0</v>
      </c>
      <c r="E553" s="83">
        <v>528</v>
      </c>
      <c r="F553" s="83">
        <v>527</v>
      </c>
      <c r="G553" s="83">
        <v>526</v>
      </c>
    </row>
    <row r="554" spans="1:7" ht="47.25">
      <c r="A554" s="79" t="s">
        <v>536</v>
      </c>
      <c r="B554" s="80" t="s">
        <v>537</v>
      </c>
      <c r="C554" s="81" t="s">
        <v>125</v>
      </c>
      <c r="D554" s="82">
        <v>0</v>
      </c>
      <c r="E554" s="83">
        <v>528</v>
      </c>
      <c r="F554" s="83">
        <v>527</v>
      </c>
      <c r="G554" s="83">
        <v>526</v>
      </c>
    </row>
    <row r="555" spans="1:7" ht="63">
      <c r="A555" s="79" t="s">
        <v>538</v>
      </c>
      <c r="B555" s="80" t="s">
        <v>539</v>
      </c>
      <c r="C555" s="81" t="s">
        <v>125</v>
      </c>
      <c r="D555" s="82">
        <v>0</v>
      </c>
      <c r="E555" s="83">
        <v>16</v>
      </c>
      <c r="F555" s="83">
        <v>15</v>
      </c>
      <c r="G555" s="83">
        <v>14</v>
      </c>
    </row>
    <row r="556" spans="1:7" ht="17.25" customHeight="1">
      <c r="A556" s="79" t="s">
        <v>176</v>
      </c>
      <c r="B556" s="80" t="s">
        <v>539</v>
      </c>
      <c r="C556" s="81" t="s">
        <v>177</v>
      </c>
      <c r="D556" s="82">
        <v>0</v>
      </c>
      <c r="E556" s="83">
        <v>16</v>
      </c>
      <c r="F556" s="83">
        <v>15</v>
      </c>
      <c r="G556" s="83">
        <v>14</v>
      </c>
    </row>
    <row r="557" spans="1:7">
      <c r="A557" s="79" t="s">
        <v>540</v>
      </c>
      <c r="B557" s="80" t="s">
        <v>539</v>
      </c>
      <c r="C557" s="81" t="s">
        <v>177</v>
      </c>
      <c r="D557" s="82">
        <v>1003</v>
      </c>
      <c r="E557" s="83">
        <v>16</v>
      </c>
      <c r="F557" s="83">
        <v>15</v>
      </c>
      <c r="G557" s="83">
        <v>14</v>
      </c>
    </row>
    <row r="558" spans="1:7" ht="31.5">
      <c r="A558" s="79" t="s">
        <v>541</v>
      </c>
      <c r="B558" s="80" t="s">
        <v>542</v>
      </c>
      <c r="C558" s="81" t="s">
        <v>125</v>
      </c>
      <c r="D558" s="82">
        <v>0</v>
      </c>
      <c r="E558" s="83">
        <v>512</v>
      </c>
      <c r="F558" s="83">
        <v>512</v>
      </c>
      <c r="G558" s="83">
        <v>512</v>
      </c>
    </row>
    <row r="559" spans="1:7" ht="18" customHeight="1">
      <c r="A559" s="79" t="s">
        <v>176</v>
      </c>
      <c r="B559" s="80" t="s">
        <v>542</v>
      </c>
      <c r="C559" s="81" t="s">
        <v>177</v>
      </c>
      <c r="D559" s="82">
        <v>0</v>
      </c>
      <c r="E559" s="83">
        <v>512</v>
      </c>
      <c r="F559" s="83">
        <v>512</v>
      </c>
      <c r="G559" s="83">
        <v>512</v>
      </c>
    </row>
    <row r="560" spans="1:7">
      <c r="A560" s="79" t="s">
        <v>540</v>
      </c>
      <c r="B560" s="80" t="s">
        <v>542</v>
      </c>
      <c r="C560" s="81" t="s">
        <v>177</v>
      </c>
      <c r="D560" s="82">
        <v>1003</v>
      </c>
      <c r="E560" s="83">
        <v>512</v>
      </c>
      <c r="F560" s="83">
        <v>512</v>
      </c>
      <c r="G560" s="83">
        <v>512</v>
      </c>
    </row>
    <row r="561" spans="1:7" ht="63">
      <c r="A561" s="79" t="s">
        <v>543</v>
      </c>
      <c r="B561" s="80" t="s">
        <v>544</v>
      </c>
      <c r="C561" s="81" t="s">
        <v>125</v>
      </c>
      <c r="D561" s="82">
        <v>0</v>
      </c>
      <c r="E561" s="83">
        <v>84</v>
      </c>
      <c r="F561" s="83">
        <v>84</v>
      </c>
      <c r="G561" s="83">
        <v>84</v>
      </c>
    </row>
    <row r="562" spans="1:7" ht="47.25">
      <c r="A562" s="79" t="s">
        <v>545</v>
      </c>
      <c r="B562" s="80" t="s">
        <v>546</v>
      </c>
      <c r="C562" s="81" t="s">
        <v>125</v>
      </c>
      <c r="D562" s="82">
        <v>0</v>
      </c>
      <c r="E562" s="83">
        <v>84</v>
      </c>
      <c r="F562" s="83">
        <v>84</v>
      </c>
      <c r="G562" s="83">
        <v>84</v>
      </c>
    </row>
    <row r="563" spans="1:7" ht="31.5">
      <c r="A563" s="79" t="s">
        <v>547</v>
      </c>
      <c r="B563" s="80" t="s">
        <v>548</v>
      </c>
      <c r="C563" s="81" t="s">
        <v>125</v>
      </c>
      <c r="D563" s="82">
        <v>0</v>
      </c>
      <c r="E563" s="83">
        <v>21</v>
      </c>
      <c r="F563" s="83">
        <v>21</v>
      </c>
      <c r="G563" s="83">
        <v>21</v>
      </c>
    </row>
    <row r="564" spans="1:7" ht="31.5">
      <c r="A564" s="79" t="s">
        <v>132</v>
      </c>
      <c r="B564" s="80" t="s">
        <v>548</v>
      </c>
      <c r="C564" s="81" t="s">
        <v>133</v>
      </c>
      <c r="D564" s="82">
        <v>0</v>
      </c>
      <c r="E564" s="83">
        <v>21</v>
      </c>
      <c r="F564" s="83">
        <v>21</v>
      </c>
      <c r="G564" s="83">
        <v>21</v>
      </c>
    </row>
    <row r="565" spans="1:7">
      <c r="A565" s="79" t="s">
        <v>508</v>
      </c>
      <c r="B565" s="80" t="s">
        <v>548</v>
      </c>
      <c r="C565" s="81" t="s">
        <v>133</v>
      </c>
      <c r="D565" s="82">
        <v>707</v>
      </c>
      <c r="E565" s="83">
        <v>21</v>
      </c>
      <c r="F565" s="83">
        <v>21</v>
      </c>
      <c r="G565" s="83">
        <v>21</v>
      </c>
    </row>
    <row r="566" spans="1:7" ht="31.5">
      <c r="A566" s="79" t="s">
        <v>549</v>
      </c>
      <c r="B566" s="80" t="s">
        <v>550</v>
      </c>
      <c r="C566" s="81" t="s">
        <v>125</v>
      </c>
      <c r="D566" s="82">
        <v>0</v>
      </c>
      <c r="E566" s="83">
        <v>63</v>
      </c>
      <c r="F566" s="83">
        <v>63</v>
      </c>
      <c r="G566" s="83">
        <v>63</v>
      </c>
    </row>
    <row r="567" spans="1:7" ht="31.5">
      <c r="A567" s="79" t="s">
        <v>132</v>
      </c>
      <c r="B567" s="80" t="s">
        <v>550</v>
      </c>
      <c r="C567" s="81" t="s">
        <v>133</v>
      </c>
      <c r="D567" s="82">
        <v>0</v>
      </c>
      <c r="E567" s="83">
        <v>63</v>
      </c>
      <c r="F567" s="83">
        <v>63</v>
      </c>
      <c r="G567" s="83">
        <v>63</v>
      </c>
    </row>
    <row r="568" spans="1:7">
      <c r="A568" s="79" t="s">
        <v>508</v>
      </c>
      <c r="B568" s="80" t="s">
        <v>550</v>
      </c>
      <c r="C568" s="81" t="s">
        <v>133</v>
      </c>
      <c r="D568" s="82">
        <v>707</v>
      </c>
      <c r="E568" s="83">
        <v>63</v>
      </c>
      <c r="F568" s="83">
        <v>63</v>
      </c>
      <c r="G568" s="83">
        <v>63</v>
      </c>
    </row>
    <row r="569" spans="1:7" ht="31.5">
      <c r="A569" s="79" t="s">
        <v>551</v>
      </c>
      <c r="B569" s="80" t="s">
        <v>552</v>
      </c>
      <c r="C569" s="81" t="s">
        <v>125</v>
      </c>
      <c r="D569" s="82">
        <v>0</v>
      </c>
      <c r="E569" s="83">
        <v>50</v>
      </c>
      <c r="F569" s="83">
        <v>50</v>
      </c>
      <c r="G569" s="83">
        <v>50</v>
      </c>
    </row>
    <row r="570" spans="1:7" ht="30" customHeight="1">
      <c r="A570" s="79" t="s">
        <v>553</v>
      </c>
      <c r="B570" s="80" t="s">
        <v>554</v>
      </c>
      <c r="C570" s="81" t="s">
        <v>125</v>
      </c>
      <c r="D570" s="82">
        <v>0</v>
      </c>
      <c r="E570" s="83">
        <v>45</v>
      </c>
      <c r="F570" s="83">
        <v>45</v>
      </c>
      <c r="G570" s="83">
        <v>45</v>
      </c>
    </row>
    <row r="571" spans="1:7" ht="31.5">
      <c r="A571" s="79" t="s">
        <v>555</v>
      </c>
      <c r="B571" s="80" t="s">
        <v>556</v>
      </c>
      <c r="C571" s="81" t="s">
        <v>125</v>
      </c>
      <c r="D571" s="82">
        <v>0</v>
      </c>
      <c r="E571" s="83">
        <v>20</v>
      </c>
      <c r="F571" s="83">
        <v>20</v>
      </c>
      <c r="G571" s="83">
        <v>20</v>
      </c>
    </row>
    <row r="572" spans="1:7" ht="31.5">
      <c r="A572" s="79" t="s">
        <v>132</v>
      </c>
      <c r="B572" s="80" t="s">
        <v>556</v>
      </c>
      <c r="C572" s="81" t="s">
        <v>133</v>
      </c>
      <c r="D572" s="82">
        <v>0</v>
      </c>
      <c r="E572" s="83">
        <v>20</v>
      </c>
      <c r="F572" s="83">
        <v>20</v>
      </c>
      <c r="G572" s="83">
        <v>20</v>
      </c>
    </row>
    <row r="573" spans="1:7">
      <c r="A573" s="79" t="s">
        <v>331</v>
      </c>
      <c r="B573" s="80" t="s">
        <v>556</v>
      </c>
      <c r="C573" s="81" t="s">
        <v>133</v>
      </c>
      <c r="D573" s="82">
        <v>412</v>
      </c>
      <c r="E573" s="83">
        <v>20</v>
      </c>
      <c r="F573" s="83">
        <v>20</v>
      </c>
      <c r="G573" s="83">
        <v>20</v>
      </c>
    </row>
    <row r="574" spans="1:7" ht="31.5">
      <c r="A574" s="79" t="s">
        <v>557</v>
      </c>
      <c r="B574" s="80" t="s">
        <v>558</v>
      </c>
      <c r="C574" s="81" t="s">
        <v>125</v>
      </c>
      <c r="D574" s="82">
        <v>0</v>
      </c>
      <c r="E574" s="83">
        <v>25</v>
      </c>
      <c r="F574" s="83">
        <v>25</v>
      </c>
      <c r="G574" s="83">
        <v>25</v>
      </c>
    </row>
    <row r="575" spans="1:7" ht="31.5">
      <c r="A575" s="79" t="s">
        <v>132</v>
      </c>
      <c r="B575" s="80" t="s">
        <v>558</v>
      </c>
      <c r="C575" s="81" t="s">
        <v>133</v>
      </c>
      <c r="D575" s="82">
        <v>0</v>
      </c>
      <c r="E575" s="83">
        <v>25</v>
      </c>
      <c r="F575" s="83">
        <v>25</v>
      </c>
      <c r="G575" s="83">
        <v>25</v>
      </c>
    </row>
    <row r="576" spans="1:7">
      <c r="A576" s="79" t="s">
        <v>331</v>
      </c>
      <c r="B576" s="80" t="s">
        <v>558</v>
      </c>
      <c r="C576" s="81" t="s">
        <v>133</v>
      </c>
      <c r="D576" s="82">
        <v>412</v>
      </c>
      <c r="E576" s="83">
        <v>25</v>
      </c>
      <c r="F576" s="83">
        <v>25</v>
      </c>
      <c r="G576" s="83">
        <v>25</v>
      </c>
    </row>
    <row r="577" spans="1:7" ht="47.25">
      <c r="A577" s="79" t="s">
        <v>559</v>
      </c>
      <c r="B577" s="80" t="s">
        <v>560</v>
      </c>
      <c r="C577" s="81" t="s">
        <v>125</v>
      </c>
      <c r="D577" s="82">
        <v>0</v>
      </c>
      <c r="E577" s="83">
        <v>5</v>
      </c>
      <c r="F577" s="83">
        <v>5</v>
      </c>
      <c r="G577" s="83">
        <v>5</v>
      </c>
    </row>
    <row r="578" spans="1:7" ht="31.5">
      <c r="A578" s="79" t="s">
        <v>561</v>
      </c>
      <c r="B578" s="80" t="s">
        <v>562</v>
      </c>
      <c r="C578" s="81" t="s">
        <v>125</v>
      </c>
      <c r="D578" s="82">
        <v>0</v>
      </c>
      <c r="E578" s="83">
        <v>5</v>
      </c>
      <c r="F578" s="83">
        <v>5</v>
      </c>
      <c r="G578" s="83">
        <v>5</v>
      </c>
    </row>
    <row r="579" spans="1:7" ht="31.5">
      <c r="A579" s="79" t="s">
        <v>132</v>
      </c>
      <c r="B579" s="80" t="s">
        <v>562</v>
      </c>
      <c r="C579" s="81" t="s">
        <v>133</v>
      </c>
      <c r="D579" s="82">
        <v>0</v>
      </c>
      <c r="E579" s="83">
        <v>5</v>
      </c>
      <c r="F579" s="83">
        <v>5</v>
      </c>
      <c r="G579" s="83">
        <v>5</v>
      </c>
    </row>
    <row r="580" spans="1:7">
      <c r="A580" s="79" t="s">
        <v>331</v>
      </c>
      <c r="B580" s="80" t="s">
        <v>562</v>
      </c>
      <c r="C580" s="81" t="s">
        <v>133</v>
      </c>
      <c r="D580" s="82">
        <v>412</v>
      </c>
      <c r="E580" s="83">
        <v>5</v>
      </c>
      <c r="F580" s="83">
        <v>5</v>
      </c>
      <c r="G580" s="83">
        <v>5</v>
      </c>
    </row>
    <row r="581" spans="1:7" s="73" customFormat="1" ht="47.25">
      <c r="A581" s="74" t="s">
        <v>563</v>
      </c>
      <c r="B581" s="75" t="s">
        <v>564</v>
      </c>
      <c r="C581" s="76" t="s">
        <v>125</v>
      </c>
      <c r="D581" s="77">
        <v>0</v>
      </c>
      <c r="E581" s="78">
        <v>182.9</v>
      </c>
      <c r="F581" s="78">
        <v>183</v>
      </c>
      <c r="G581" s="78">
        <v>183</v>
      </c>
    </row>
    <row r="582" spans="1:7" ht="47.25">
      <c r="A582" s="79" t="s">
        <v>565</v>
      </c>
      <c r="B582" s="80" t="s">
        <v>566</v>
      </c>
      <c r="C582" s="81" t="s">
        <v>125</v>
      </c>
      <c r="D582" s="82">
        <v>0</v>
      </c>
      <c r="E582" s="83">
        <v>182.9</v>
      </c>
      <c r="F582" s="83">
        <v>183</v>
      </c>
      <c r="G582" s="83">
        <v>183</v>
      </c>
    </row>
    <row r="583" spans="1:7" ht="63">
      <c r="A583" s="79" t="s">
        <v>567</v>
      </c>
      <c r="B583" s="80" t="s">
        <v>568</v>
      </c>
      <c r="C583" s="81" t="s">
        <v>125</v>
      </c>
      <c r="D583" s="82">
        <v>0</v>
      </c>
      <c r="E583" s="83">
        <v>91.9</v>
      </c>
      <c r="F583" s="83">
        <v>92</v>
      </c>
      <c r="G583" s="83">
        <v>92</v>
      </c>
    </row>
    <row r="584" spans="1:7" ht="18" customHeight="1">
      <c r="A584" s="79" t="s">
        <v>176</v>
      </c>
      <c r="B584" s="80" t="s">
        <v>568</v>
      </c>
      <c r="C584" s="81" t="s">
        <v>177</v>
      </c>
      <c r="D584" s="82">
        <v>0</v>
      </c>
      <c r="E584" s="83">
        <v>91.9</v>
      </c>
      <c r="F584" s="83">
        <v>92</v>
      </c>
      <c r="G584" s="83">
        <v>92</v>
      </c>
    </row>
    <row r="585" spans="1:7">
      <c r="A585" s="79" t="s">
        <v>281</v>
      </c>
      <c r="B585" s="80" t="s">
        <v>568</v>
      </c>
      <c r="C585" s="81" t="s">
        <v>177</v>
      </c>
      <c r="D585" s="82">
        <v>113</v>
      </c>
      <c r="E585" s="83">
        <v>91.9</v>
      </c>
      <c r="F585" s="83">
        <v>92</v>
      </c>
      <c r="G585" s="83">
        <v>92</v>
      </c>
    </row>
    <row r="586" spans="1:7" ht="47.25">
      <c r="A586" s="79" t="s">
        <v>569</v>
      </c>
      <c r="B586" s="80" t="s">
        <v>570</v>
      </c>
      <c r="C586" s="81" t="s">
        <v>125</v>
      </c>
      <c r="D586" s="82">
        <v>0</v>
      </c>
      <c r="E586" s="83">
        <v>11</v>
      </c>
      <c r="F586" s="83">
        <v>11</v>
      </c>
      <c r="G586" s="83">
        <v>11</v>
      </c>
    </row>
    <row r="587" spans="1:7" ht="31.5">
      <c r="A587" s="79" t="s">
        <v>132</v>
      </c>
      <c r="B587" s="80" t="s">
        <v>570</v>
      </c>
      <c r="C587" s="81" t="s">
        <v>133</v>
      </c>
      <c r="D587" s="82">
        <v>0</v>
      </c>
      <c r="E587" s="83">
        <v>11</v>
      </c>
      <c r="F587" s="83">
        <v>11</v>
      </c>
      <c r="G587" s="83">
        <v>11</v>
      </c>
    </row>
    <row r="588" spans="1:7">
      <c r="A588" s="79" t="s">
        <v>281</v>
      </c>
      <c r="B588" s="80" t="s">
        <v>570</v>
      </c>
      <c r="C588" s="81" t="s">
        <v>133</v>
      </c>
      <c r="D588" s="82">
        <v>113</v>
      </c>
      <c r="E588" s="83">
        <v>11</v>
      </c>
      <c r="F588" s="83">
        <v>11</v>
      </c>
      <c r="G588" s="83">
        <v>11</v>
      </c>
    </row>
    <row r="589" spans="1:7" ht="110.25">
      <c r="A589" s="79" t="s">
        <v>571</v>
      </c>
      <c r="B589" s="80" t="s">
        <v>572</v>
      </c>
      <c r="C589" s="81" t="s">
        <v>125</v>
      </c>
      <c r="D589" s="82">
        <v>0</v>
      </c>
      <c r="E589" s="83">
        <v>80</v>
      </c>
      <c r="F589" s="83">
        <v>80</v>
      </c>
      <c r="G589" s="83">
        <v>80</v>
      </c>
    </row>
    <row r="590" spans="1:7" ht="21" customHeight="1">
      <c r="A590" s="79" t="s">
        <v>176</v>
      </c>
      <c r="B590" s="80" t="s">
        <v>572</v>
      </c>
      <c r="C590" s="81" t="s">
        <v>177</v>
      </c>
      <c r="D590" s="82">
        <v>0</v>
      </c>
      <c r="E590" s="83">
        <v>80</v>
      </c>
      <c r="F590" s="83">
        <v>80</v>
      </c>
      <c r="G590" s="83">
        <v>80</v>
      </c>
    </row>
    <row r="591" spans="1:7">
      <c r="A591" s="79" t="s">
        <v>281</v>
      </c>
      <c r="B591" s="80" t="s">
        <v>572</v>
      </c>
      <c r="C591" s="81" t="s">
        <v>177</v>
      </c>
      <c r="D591" s="82">
        <v>113</v>
      </c>
      <c r="E591" s="83">
        <v>80</v>
      </c>
      <c r="F591" s="83">
        <v>80</v>
      </c>
      <c r="G591" s="83">
        <v>80</v>
      </c>
    </row>
    <row r="592" spans="1:7" s="73" customFormat="1" ht="47.25">
      <c r="A592" s="74" t="s">
        <v>573</v>
      </c>
      <c r="B592" s="75" t="s">
        <v>574</v>
      </c>
      <c r="C592" s="76" t="s">
        <v>125</v>
      </c>
      <c r="D592" s="77">
        <v>0</v>
      </c>
      <c r="E592" s="78">
        <v>280</v>
      </c>
      <c r="F592" s="78">
        <v>265</v>
      </c>
      <c r="G592" s="78">
        <v>270</v>
      </c>
    </row>
    <row r="593" spans="1:7" ht="46.5" customHeight="1">
      <c r="A593" s="79" t="s">
        <v>575</v>
      </c>
      <c r="B593" s="80" t="s">
        <v>576</v>
      </c>
      <c r="C593" s="81" t="s">
        <v>125</v>
      </c>
      <c r="D593" s="82">
        <v>0</v>
      </c>
      <c r="E593" s="83">
        <v>85</v>
      </c>
      <c r="F593" s="83">
        <v>70</v>
      </c>
      <c r="G593" s="83">
        <v>75</v>
      </c>
    </row>
    <row r="594" spans="1:7" ht="63" customHeight="1">
      <c r="A594" s="79" t="s">
        <v>577</v>
      </c>
      <c r="B594" s="80" t="s">
        <v>578</v>
      </c>
      <c r="C594" s="81" t="s">
        <v>125</v>
      </c>
      <c r="D594" s="82">
        <v>0</v>
      </c>
      <c r="E594" s="83">
        <v>80</v>
      </c>
      <c r="F594" s="83">
        <v>65</v>
      </c>
      <c r="G594" s="83">
        <v>70</v>
      </c>
    </row>
    <row r="595" spans="1:7" ht="47.25">
      <c r="A595" s="79" t="s">
        <v>579</v>
      </c>
      <c r="B595" s="80" t="s">
        <v>580</v>
      </c>
      <c r="C595" s="81" t="s">
        <v>125</v>
      </c>
      <c r="D595" s="82">
        <v>0</v>
      </c>
      <c r="E595" s="83">
        <v>80</v>
      </c>
      <c r="F595" s="83">
        <v>65</v>
      </c>
      <c r="G595" s="83">
        <v>70</v>
      </c>
    </row>
    <row r="596" spans="1:7" ht="31.5">
      <c r="A596" s="79" t="s">
        <v>132</v>
      </c>
      <c r="B596" s="80" t="s">
        <v>580</v>
      </c>
      <c r="C596" s="81" t="s">
        <v>133</v>
      </c>
      <c r="D596" s="82">
        <v>0</v>
      </c>
      <c r="E596" s="83">
        <v>80</v>
      </c>
      <c r="F596" s="83">
        <v>65</v>
      </c>
      <c r="G596" s="83">
        <v>70</v>
      </c>
    </row>
    <row r="597" spans="1:7">
      <c r="A597" s="79" t="s">
        <v>238</v>
      </c>
      <c r="B597" s="80" t="s">
        <v>580</v>
      </c>
      <c r="C597" s="81" t="s">
        <v>133</v>
      </c>
      <c r="D597" s="82">
        <v>801</v>
      </c>
      <c r="E597" s="83">
        <v>80</v>
      </c>
      <c r="F597" s="83">
        <v>65</v>
      </c>
      <c r="G597" s="83">
        <v>70</v>
      </c>
    </row>
    <row r="598" spans="1:7" ht="78.75">
      <c r="A598" s="79" t="s">
        <v>581</v>
      </c>
      <c r="B598" s="80" t="s">
        <v>582</v>
      </c>
      <c r="C598" s="81" t="s">
        <v>125</v>
      </c>
      <c r="D598" s="82">
        <v>0</v>
      </c>
      <c r="E598" s="83">
        <v>5</v>
      </c>
      <c r="F598" s="83">
        <v>5</v>
      </c>
      <c r="G598" s="83">
        <v>5</v>
      </c>
    </row>
    <row r="599" spans="1:7" ht="31.5">
      <c r="A599" s="79" t="s">
        <v>583</v>
      </c>
      <c r="B599" s="80" t="s">
        <v>584</v>
      </c>
      <c r="C599" s="81" t="s">
        <v>125</v>
      </c>
      <c r="D599" s="82">
        <v>0</v>
      </c>
      <c r="E599" s="83">
        <v>5</v>
      </c>
      <c r="F599" s="83">
        <v>5</v>
      </c>
      <c r="G599" s="83">
        <v>5</v>
      </c>
    </row>
    <row r="600" spans="1:7" ht="31.5">
      <c r="A600" s="79" t="s">
        <v>132</v>
      </c>
      <c r="B600" s="80" t="s">
        <v>584</v>
      </c>
      <c r="C600" s="81" t="s">
        <v>133</v>
      </c>
      <c r="D600" s="82">
        <v>0</v>
      </c>
      <c r="E600" s="83">
        <v>5</v>
      </c>
      <c r="F600" s="83">
        <v>5</v>
      </c>
      <c r="G600" s="83">
        <v>5</v>
      </c>
    </row>
    <row r="601" spans="1:7">
      <c r="A601" s="79" t="s">
        <v>585</v>
      </c>
      <c r="B601" s="80" t="s">
        <v>584</v>
      </c>
      <c r="C601" s="81" t="s">
        <v>133</v>
      </c>
      <c r="D601" s="82">
        <v>1006</v>
      </c>
      <c r="E601" s="83">
        <v>5</v>
      </c>
      <c r="F601" s="83">
        <v>5</v>
      </c>
      <c r="G601" s="83">
        <v>5</v>
      </c>
    </row>
    <row r="602" spans="1:7" ht="47.25" customHeight="1">
      <c r="A602" s="79" t="s">
        <v>586</v>
      </c>
      <c r="B602" s="80" t="s">
        <v>587</v>
      </c>
      <c r="C602" s="81" t="s">
        <v>125</v>
      </c>
      <c r="D602" s="82">
        <v>0</v>
      </c>
      <c r="E602" s="83">
        <v>195</v>
      </c>
      <c r="F602" s="83">
        <v>195</v>
      </c>
      <c r="G602" s="83">
        <v>195</v>
      </c>
    </row>
    <row r="603" spans="1:7" ht="47.25">
      <c r="A603" s="79" t="s">
        <v>588</v>
      </c>
      <c r="B603" s="80" t="s">
        <v>589</v>
      </c>
      <c r="C603" s="81" t="s">
        <v>125</v>
      </c>
      <c r="D603" s="82">
        <v>0</v>
      </c>
      <c r="E603" s="83">
        <v>195</v>
      </c>
      <c r="F603" s="83">
        <v>195</v>
      </c>
      <c r="G603" s="83">
        <v>195</v>
      </c>
    </row>
    <row r="604" spans="1:7" ht="30.75" customHeight="1">
      <c r="A604" s="79" t="s">
        <v>590</v>
      </c>
      <c r="B604" s="80" t="s">
        <v>591</v>
      </c>
      <c r="C604" s="81" t="s">
        <v>125</v>
      </c>
      <c r="D604" s="82">
        <v>0</v>
      </c>
      <c r="E604" s="83">
        <v>13</v>
      </c>
      <c r="F604" s="83">
        <v>13</v>
      </c>
      <c r="G604" s="83">
        <v>13</v>
      </c>
    </row>
    <row r="605" spans="1:7" ht="31.5">
      <c r="A605" s="79" t="s">
        <v>132</v>
      </c>
      <c r="B605" s="80" t="s">
        <v>591</v>
      </c>
      <c r="C605" s="81" t="s">
        <v>133</v>
      </c>
      <c r="D605" s="82">
        <v>0</v>
      </c>
      <c r="E605" s="83">
        <v>13</v>
      </c>
      <c r="F605" s="83">
        <v>13</v>
      </c>
      <c r="G605" s="83">
        <v>13</v>
      </c>
    </row>
    <row r="606" spans="1:7">
      <c r="A606" s="79" t="s">
        <v>585</v>
      </c>
      <c r="B606" s="80" t="s">
        <v>591</v>
      </c>
      <c r="C606" s="81" t="s">
        <v>133</v>
      </c>
      <c r="D606" s="82">
        <v>1006</v>
      </c>
      <c r="E606" s="83">
        <v>13</v>
      </c>
      <c r="F606" s="83">
        <v>13</v>
      </c>
      <c r="G606" s="83">
        <v>13</v>
      </c>
    </row>
    <row r="607" spans="1:7" ht="31.5">
      <c r="A607" s="79" t="s">
        <v>592</v>
      </c>
      <c r="B607" s="80" t="s">
        <v>593</v>
      </c>
      <c r="C607" s="81" t="s">
        <v>125</v>
      </c>
      <c r="D607" s="82">
        <v>0</v>
      </c>
      <c r="E607" s="83">
        <v>33</v>
      </c>
      <c r="F607" s="83">
        <v>33</v>
      </c>
      <c r="G607" s="83">
        <v>33</v>
      </c>
    </row>
    <row r="608" spans="1:7" ht="31.5">
      <c r="A608" s="79" t="s">
        <v>132</v>
      </c>
      <c r="B608" s="80" t="s">
        <v>593</v>
      </c>
      <c r="C608" s="81" t="s">
        <v>133</v>
      </c>
      <c r="D608" s="82">
        <v>0</v>
      </c>
      <c r="E608" s="83">
        <v>33</v>
      </c>
      <c r="F608" s="83">
        <v>33</v>
      </c>
      <c r="G608" s="83">
        <v>33</v>
      </c>
    </row>
    <row r="609" spans="1:7">
      <c r="A609" s="79" t="s">
        <v>585</v>
      </c>
      <c r="B609" s="80" t="s">
        <v>593</v>
      </c>
      <c r="C609" s="81" t="s">
        <v>133</v>
      </c>
      <c r="D609" s="82">
        <v>1006</v>
      </c>
      <c r="E609" s="83">
        <v>33</v>
      </c>
      <c r="F609" s="83">
        <v>33</v>
      </c>
      <c r="G609" s="83">
        <v>33</v>
      </c>
    </row>
    <row r="610" spans="1:7" ht="31.5">
      <c r="A610" s="79" t="s">
        <v>594</v>
      </c>
      <c r="B610" s="80" t="s">
        <v>595</v>
      </c>
      <c r="C610" s="81" t="s">
        <v>125</v>
      </c>
      <c r="D610" s="82">
        <v>0</v>
      </c>
      <c r="E610" s="83">
        <v>32</v>
      </c>
      <c r="F610" s="83">
        <v>32</v>
      </c>
      <c r="G610" s="83">
        <v>32</v>
      </c>
    </row>
    <row r="611" spans="1:7" ht="31.5">
      <c r="A611" s="79" t="s">
        <v>132</v>
      </c>
      <c r="B611" s="80" t="s">
        <v>595</v>
      </c>
      <c r="C611" s="81" t="s">
        <v>133</v>
      </c>
      <c r="D611" s="82">
        <v>0</v>
      </c>
      <c r="E611" s="83">
        <v>32</v>
      </c>
      <c r="F611" s="83">
        <v>32</v>
      </c>
      <c r="G611" s="83">
        <v>32</v>
      </c>
    </row>
    <row r="612" spans="1:7">
      <c r="A612" s="79" t="s">
        <v>585</v>
      </c>
      <c r="B612" s="80" t="s">
        <v>595</v>
      </c>
      <c r="C612" s="81" t="s">
        <v>133</v>
      </c>
      <c r="D612" s="82">
        <v>1006</v>
      </c>
      <c r="E612" s="83">
        <v>32</v>
      </c>
      <c r="F612" s="83">
        <v>32</v>
      </c>
      <c r="G612" s="83">
        <v>32</v>
      </c>
    </row>
    <row r="613" spans="1:7" ht="31.5">
      <c r="A613" s="79" t="s">
        <v>596</v>
      </c>
      <c r="B613" s="80" t="s">
        <v>597</v>
      </c>
      <c r="C613" s="81" t="s">
        <v>125</v>
      </c>
      <c r="D613" s="82">
        <v>0</v>
      </c>
      <c r="E613" s="83">
        <v>2</v>
      </c>
      <c r="F613" s="83">
        <v>2</v>
      </c>
      <c r="G613" s="83">
        <v>2</v>
      </c>
    </row>
    <row r="614" spans="1:7" ht="31.5">
      <c r="A614" s="79" t="s">
        <v>132</v>
      </c>
      <c r="B614" s="80" t="s">
        <v>597</v>
      </c>
      <c r="C614" s="81" t="s">
        <v>133</v>
      </c>
      <c r="D614" s="82">
        <v>0</v>
      </c>
      <c r="E614" s="83">
        <v>2</v>
      </c>
      <c r="F614" s="83">
        <v>2</v>
      </c>
      <c r="G614" s="83">
        <v>2</v>
      </c>
    </row>
    <row r="615" spans="1:7">
      <c r="A615" s="79" t="s">
        <v>585</v>
      </c>
      <c r="B615" s="80" t="s">
        <v>597</v>
      </c>
      <c r="C615" s="81" t="s">
        <v>133</v>
      </c>
      <c r="D615" s="82">
        <v>1006</v>
      </c>
      <c r="E615" s="83">
        <v>2</v>
      </c>
      <c r="F615" s="83">
        <v>2</v>
      </c>
      <c r="G615" s="83">
        <v>2</v>
      </c>
    </row>
    <row r="616" spans="1:7" ht="31.5">
      <c r="A616" s="79" t="s">
        <v>598</v>
      </c>
      <c r="B616" s="80" t="s">
        <v>599</v>
      </c>
      <c r="C616" s="81" t="s">
        <v>125</v>
      </c>
      <c r="D616" s="82">
        <v>0</v>
      </c>
      <c r="E616" s="83">
        <v>20</v>
      </c>
      <c r="F616" s="83">
        <v>20</v>
      </c>
      <c r="G616" s="83">
        <v>20</v>
      </c>
    </row>
    <row r="617" spans="1:7" ht="31.5">
      <c r="A617" s="79" t="s">
        <v>132</v>
      </c>
      <c r="B617" s="80" t="s">
        <v>599</v>
      </c>
      <c r="C617" s="81" t="s">
        <v>133</v>
      </c>
      <c r="D617" s="82">
        <v>0</v>
      </c>
      <c r="E617" s="83">
        <v>20</v>
      </c>
      <c r="F617" s="83">
        <v>20</v>
      </c>
      <c r="G617" s="83">
        <v>20</v>
      </c>
    </row>
    <row r="618" spans="1:7">
      <c r="A618" s="79" t="s">
        <v>585</v>
      </c>
      <c r="B618" s="80" t="s">
        <v>599</v>
      </c>
      <c r="C618" s="81" t="s">
        <v>133</v>
      </c>
      <c r="D618" s="82">
        <v>1006</v>
      </c>
      <c r="E618" s="83">
        <v>20</v>
      </c>
      <c r="F618" s="83">
        <v>20</v>
      </c>
      <c r="G618" s="83">
        <v>20</v>
      </c>
    </row>
    <row r="619" spans="1:7" ht="78.75">
      <c r="A619" s="79" t="s">
        <v>600</v>
      </c>
      <c r="B619" s="80" t="s">
        <v>601</v>
      </c>
      <c r="C619" s="81" t="s">
        <v>125</v>
      </c>
      <c r="D619" s="82">
        <v>0</v>
      </c>
      <c r="E619" s="83">
        <v>95</v>
      </c>
      <c r="F619" s="83">
        <v>95</v>
      </c>
      <c r="G619" s="83">
        <v>95</v>
      </c>
    </row>
    <row r="620" spans="1:7" ht="31.5">
      <c r="A620" s="79" t="s">
        <v>132</v>
      </c>
      <c r="B620" s="80" t="s">
        <v>601</v>
      </c>
      <c r="C620" s="81" t="s">
        <v>133</v>
      </c>
      <c r="D620" s="82">
        <v>0</v>
      </c>
      <c r="E620" s="83">
        <v>95</v>
      </c>
      <c r="F620" s="83">
        <v>95</v>
      </c>
      <c r="G620" s="83">
        <v>95</v>
      </c>
    </row>
    <row r="621" spans="1:7">
      <c r="A621" s="79" t="s">
        <v>585</v>
      </c>
      <c r="B621" s="80" t="s">
        <v>601</v>
      </c>
      <c r="C621" s="81" t="s">
        <v>133</v>
      </c>
      <c r="D621" s="82">
        <v>1006</v>
      </c>
      <c r="E621" s="83">
        <v>95</v>
      </c>
      <c r="F621" s="83">
        <v>95</v>
      </c>
      <c r="G621" s="83">
        <v>95</v>
      </c>
    </row>
    <row r="622" spans="1:7">
      <c r="A622" s="79" t="s">
        <v>602</v>
      </c>
      <c r="B622" s="80" t="s">
        <v>603</v>
      </c>
      <c r="C622" s="81" t="s">
        <v>125</v>
      </c>
      <c r="D622" s="82">
        <v>0</v>
      </c>
      <c r="E622" s="83">
        <v>24591.200000000001</v>
      </c>
      <c r="F622" s="83">
        <v>14955.6</v>
      </c>
      <c r="G622" s="83">
        <v>11461.8</v>
      </c>
    </row>
    <row r="623" spans="1:7" ht="31.5">
      <c r="A623" s="79" t="s">
        <v>604</v>
      </c>
      <c r="B623" s="80" t="s">
        <v>605</v>
      </c>
      <c r="C623" s="81" t="s">
        <v>125</v>
      </c>
      <c r="D623" s="82">
        <v>0</v>
      </c>
      <c r="E623" s="83">
        <v>1952.2</v>
      </c>
      <c r="F623" s="83">
        <v>1824.3</v>
      </c>
      <c r="G623" s="83">
        <v>2033.3</v>
      </c>
    </row>
    <row r="624" spans="1:7" ht="31.5">
      <c r="A624" s="79" t="s">
        <v>606</v>
      </c>
      <c r="B624" s="80" t="s">
        <v>607</v>
      </c>
      <c r="C624" s="81" t="s">
        <v>125</v>
      </c>
      <c r="D624" s="82">
        <v>0</v>
      </c>
      <c r="E624" s="83">
        <v>1383.8</v>
      </c>
      <c r="F624" s="83">
        <v>1287.8</v>
      </c>
      <c r="G624" s="83">
        <v>1441.8</v>
      </c>
    </row>
    <row r="625" spans="1:7" ht="173.25">
      <c r="A625" s="79" t="s">
        <v>197</v>
      </c>
      <c r="B625" s="80" t="s">
        <v>608</v>
      </c>
      <c r="C625" s="81" t="s">
        <v>125</v>
      </c>
      <c r="D625" s="82">
        <v>0</v>
      </c>
      <c r="E625" s="83">
        <v>1383.8</v>
      </c>
      <c r="F625" s="83">
        <v>1287.8</v>
      </c>
      <c r="G625" s="83">
        <v>1441.8</v>
      </c>
    </row>
    <row r="626" spans="1:7" ht="78.75">
      <c r="A626" s="79" t="s">
        <v>146</v>
      </c>
      <c r="B626" s="80" t="s">
        <v>608</v>
      </c>
      <c r="C626" s="81" t="s">
        <v>147</v>
      </c>
      <c r="D626" s="82">
        <v>0</v>
      </c>
      <c r="E626" s="83">
        <v>1383.8</v>
      </c>
      <c r="F626" s="83">
        <v>1287.8</v>
      </c>
      <c r="G626" s="83">
        <v>1441.8</v>
      </c>
    </row>
    <row r="627" spans="1:7" ht="63">
      <c r="A627" s="79" t="s">
        <v>609</v>
      </c>
      <c r="B627" s="80" t="s">
        <v>608</v>
      </c>
      <c r="C627" s="81" t="s">
        <v>147</v>
      </c>
      <c r="D627" s="82">
        <v>103</v>
      </c>
      <c r="E627" s="83">
        <v>1383.8</v>
      </c>
      <c r="F627" s="83">
        <v>1287.8</v>
      </c>
      <c r="G627" s="83">
        <v>1441.8</v>
      </c>
    </row>
    <row r="628" spans="1:7" ht="31.5">
      <c r="A628" s="79" t="s">
        <v>610</v>
      </c>
      <c r="B628" s="80" t="s">
        <v>611</v>
      </c>
      <c r="C628" s="81" t="s">
        <v>125</v>
      </c>
      <c r="D628" s="82">
        <v>0</v>
      </c>
      <c r="E628" s="83">
        <v>568.4</v>
      </c>
      <c r="F628" s="83">
        <v>536.5</v>
      </c>
      <c r="G628" s="83">
        <v>591.5</v>
      </c>
    </row>
    <row r="629" spans="1:7" ht="31.5">
      <c r="A629" s="79" t="s">
        <v>269</v>
      </c>
      <c r="B629" s="80" t="s">
        <v>612</v>
      </c>
      <c r="C629" s="81" t="s">
        <v>125</v>
      </c>
      <c r="D629" s="82">
        <v>0</v>
      </c>
      <c r="E629" s="83">
        <v>15.7</v>
      </c>
      <c r="F629" s="83">
        <v>22.2</v>
      </c>
      <c r="G629" s="83">
        <v>15.7</v>
      </c>
    </row>
    <row r="630" spans="1:7" ht="78.75">
      <c r="A630" s="79" t="s">
        <v>146</v>
      </c>
      <c r="B630" s="80" t="s">
        <v>612</v>
      </c>
      <c r="C630" s="81" t="s">
        <v>147</v>
      </c>
      <c r="D630" s="82">
        <v>0</v>
      </c>
      <c r="E630" s="83">
        <v>3.7</v>
      </c>
      <c r="F630" s="83">
        <v>3.7</v>
      </c>
      <c r="G630" s="83">
        <v>3.7</v>
      </c>
    </row>
    <row r="631" spans="1:7" ht="63">
      <c r="A631" s="79" t="s">
        <v>609</v>
      </c>
      <c r="B631" s="80" t="s">
        <v>612</v>
      </c>
      <c r="C631" s="81" t="s">
        <v>147</v>
      </c>
      <c r="D631" s="82">
        <v>103</v>
      </c>
      <c r="E631" s="83">
        <v>3.7</v>
      </c>
      <c r="F631" s="83">
        <v>3.7</v>
      </c>
      <c r="G631" s="83">
        <v>3.7</v>
      </c>
    </row>
    <row r="632" spans="1:7" ht="31.5">
      <c r="A632" s="79" t="s">
        <v>132</v>
      </c>
      <c r="B632" s="80" t="s">
        <v>612</v>
      </c>
      <c r="C632" s="81" t="s">
        <v>133</v>
      </c>
      <c r="D632" s="82">
        <v>0</v>
      </c>
      <c r="E632" s="83">
        <v>12</v>
      </c>
      <c r="F632" s="83">
        <v>18.5</v>
      </c>
      <c r="G632" s="83">
        <v>12</v>
      </c>
    </row>
    <row r="633" spans="1:7" ht="63">
      <c r="A633" s="79" t="s">
        <v>609</v>
      </c>
      <c r="B633" s="80" t="s">
        <v>612</v>
      </c>
      <c r="C633" s="81" t="s">
        <v>133</v>
      </c>
      <c r="D633" s="82">
        <v>103</v>
      </c>
      <c r="E633" s="83">
        <v>12</v>
      </c>
      <c r="F633" s="83">
        <v>18.5</v>
      </c>
      <c r="G633" s="83">
        <v>12</v>
      </c>
    </row>
    <row r="634" spans="1:7" ht="173.25">
      <c r="A634" s="79" t="s">
        <v>197</v>
      </c>
      <c r="B634" s="80" t="s">
        <v>613</v>
      </c>
      <c r="C634" s="81" t="s">
        <v>125</v>
      </c>
      <c r="D634" s="82">
        <v>0</v>
      </c>
      <c r="E634" s="83">
        <v>552.70000000000005</v>
      </c>
      <c r="F634" s="83">
        <v>514.29999999999995</v>
      </c>
      <c r="G634" s="83">
        <v>575.79999999999995</v>
      </c>
    </row>
    <row r="635" spans="1:7" ht="78.75">
      <c r="A635" s="79" t="s">
        <v>146</v>
      </c>
      <c r="B635" s="80" t="s">
        <v>613</v>
      </c>
      <c r="C635" s="81" t="s">
        <v>147</v>
      </c>
      <c r="D635" s="82">
        <v>0</v>
      </c>
      <c r="E635" s="83">
        <v>552.70000000000005</v>
      </c>
      <c r="F635" s="83">
        <v>514.29999999999995</v>
      </c>
      <c r="G635" s="83">
        <v>575.79999999999995</v>
      </c>
    </row>
    <row r="636" spans="1:7" ht="63">
      <c r="A636" s="79" t="s">
        <v>609</v>
      </c>
      <c r="B636" s="80" t="s">
        <v>613</v>
      </c>
      <c r="C636" s="81" t="s">
        <v>147</v>
      </c>
      <c r="D636" s="82">
        <v>103</v>
      </c>
      <c r="E636" s="83">
        <v>552.70000000000005</v>
      </c>
      <c r="F636" s="83">
        <v>514.29999999999995</v>
      </c>
      <c r="G636" s="83">
        <v>575.79999999999995</v>
      </c>
    </row>
    <row r="637" spans="1:7" ht="47.25">
      <c r="A637" s="79" t="s">
        <v>614</v>
      </c>
      <c r="B637" s="80" t="s">
        <v>615</v>
      </c>
      <c r="C637" s="81" t="s">
        <v>125</v>
      </c>
      <c r="D637" s="82">
        <v>0</v>
      </c>
      <c r="E637" s="83">
        <v>3377.5</v>
      </c>
      <c r="F637" s="83">
        <v>3189.6</v>
      </c>
      <c r="G637" s="83">
        <v>3486.8</v>
      </c>
    </row>
    <row r="638" spans="1:7" ht="31.5">
      <c r="A638" s="79" t="s">
        <v>616</v>
      </c>
      <c r="B638" s="80" t="s">
        <v>617</v>
      </c>
      <c r="C638" s="81" t="s">
        <v>125</v>
      </c>
      <c r="D638" s="82">
        <v>0</v>
      </c>
      <c r="E638" s="83">
        <v>1591.2</v>
      </c>
      <c r="F638" s="83">
        <v>1487.3</v>
      </c>
      <c r="G638" s="83">
        <v>1657.9</v>
      </c>
    </row>
    <row r="639" spans="1:7" ht="31.5">
      <c r="A639" s="79" t="s">
        <v>269</v>
      </c>
      <c r="B639" s="80" t="s">
        <v>618</v>
      </c>
      <c r="C639" s="81" t="s">
        <v>125</v>
      </c>
      <c r="D639" s="82">
        <v>0</v>
      </c>
      <c r="E639" s="83">
        <v>0</v>
      </c>
      <c r="F639" s="83">
        <v>6.5</v>
      </c>
      <c r="G639" s="83">
        <v>0</v>
      </c>
    </row>
    <row r="640" spans="1:7" ht="31.5">
      <c r="A640" s="79" t="s">
        <v>132</v>
      </c>
      <c r="B640" s="80" t="s">
        <v>618</v>
      </c>
      <c r="C640" s="81" t="s">
        <v>133</v>
      </c>
      <c r="D640" s="82">
        <v>0</v>
      </c>
      <c r="E640" s="83">
        <v>0</v>
      </c>
      <c r="F640" s="83">
        <v>6.5</v>
      </c>
      <c r="G640" s="83">
        <v>0</v>
      </c>
    </row>
    <row r="641" spans="1:7" ht="47.25">
      <c r="A641" s="79" t="s">
        <v>340</v>
      </c>
      <c r="B641" s="80" t="s">
        <v>618</v>
      </c>
      <c r="C641" s="81" t="s">
        <v>133</v>
      </c>
      <c r="D641" s="82">
        <v>106</v>
      </c>
      <c r="E641" s="83">
        <v>0</v>
      </c>
      <c r="F641" s="83">
        <v>6.5</v>
      </c>
      <c r="G641" s="83">
        <v>0</v>
      </c>
    </row>
    <row r="642" spans="1:7" ht="173.25">
      <c r="A642" s="79" t="s">
        <v>197</v>
      </c>
      <c r="B642" s="80" t="s">
        <v>619</v>
      </c>
      <c r="C642" s="81" t="s">
        <v>125</v>
      </c>
      <c r="D642" s="82">
        <v>0</v>
      </c>
      <c r="E642" s="83">
        <v>1591.2</v>
      </c>
      <c r="F642" s="83">
        <v>1480.8</v>
      </c>
      <c r="G642" s="83">
        <v>1657.9</v>
      </c>
    </row>
    <row r="643" spans="1:7" ht="78.75">
      <c r="A643" s="79" t="s">
        <v>146</v>
      </c>
      <c r="B643" s="80" t="s">
        <v>619</v>
      </c>
      <c r="C643" s="81" t="s">
        <v>147</v>
      </c>
      <c r="D643" s="82">
        <v>0</v>
      </c>
      <c r="E643" s="83">
        <v>1591.2</v>
      </c>
      <c r="F643" s="83">
        <v>1480.8</v>
      </c>
      <c r="G643" s="83">
        <v>1657.9</v>
      </c>
    </row>
    <row r="644" spans="1:7" ht="47.25">
      <c r="A644" s="79" t="s">
        <v>340</v>
      </c>
      <c r="B644" s="80" t="s">
        <v>619</v>
      </c>
      <c r="C644" s="81" t="s">
        <v>147</v>
      </c>
      <c r="D644" s="82">
        <v>106</v>
      </c>
      <c r="E644" s="83">
        <v>1591.2</v>
      </c>
      <c r="F644" s="83">
        <v>1480.8</v>
      </c>
      <c r="G644" s="83">
        <v>1657.9</v>
      </c>
    </row>
    <row r="645" spans="1:7" ht="31.5">
      <c r="A645" s="79" t="s">
        <v>620</v>
      </c>
      <c r="B645" s="80" t="s">
        <v>621</v>
      </c>
      <c r="C645" s="81" t="s">
        <v>125</v>
      </c>
      <c r="D645" s="82">
        <v>0</v>
      </c>
      <c r="E645" s="83">
        <v>1786.3</v>
      </c>
      <c r="F645" s="83">
        <v>1702.3</v>
      </c>
      <c r="G645" s="83">
        <v>1828.9</v>
      </c>
    </row>
    <row r="646" spans="1:7" ht="31.5">
      <c r="A646" s="79" t="s">
        <v>137</v>
      </c>
      <c r="B646" s="80" t="s">
        <v>622</v>
      </c>
      <c r="C646" s="81" t="s">
        <v>125</v>
      </c>
      <c r="D646" s="82">
        <v>0</v>
      </c>
      <c r="E646" s="83">
        <v>10</v>
      </c>
      <c r="F646" s="83">
        <v>10</v>
      </c>
      <c r="G646" s="83">
        <v>0</v>
      </c>
    </row>
    <row r="647" spans="1:7" ht="31.5">
      <c r="A647" s="79" t="s">
        <v>132</v>
      </c>
      <c r="B647" s="80" t="s">
        <v>622</v>
      </c>
      <c r="C647" s="81" t="s">
        <v>133</v>
      </c>
      <c r="D647" s="82">
        <v>0</v>
      </c>
      <c r="E647" s="83">
        <v>10</v>
      </c>
      <c r="F647" s="83">
        <v>10</v>
      </c>
      <c r="G647" s="83">
        <v>0</v>
      </c>
    </row>
    <row r="648" spans="1:7" ht="31.5">
      <c r="A648" s="79" t="s">
        <v>139</v>
      </c>
      <c r="B648" s="80" t="s">
        <v>622</v>
      </c>
      <c r="C648" s="81" t="s">
        <v>133</v>
      </c>
      <c r="D648" s="82">
        <v>705</v>
      </c>
      <c r="E648" s="83">
        <v>10</v>
      </c>
      <c r="F648" s="83">
        <v>10</v>
      </c>
      <c r="G648" s="83">
        <v>0</v>
      </c>
    </row>
    <row r="649" spans="1:7" ht="31.5">
      <c r="A649" s="79" t="s">
        <v>269</v>
      </c>
      <c r="B649" s="80" t="s">
        <v>623</v>
      </c>
      <c r="C649" s="81" t="s">
        <v>125</v>
      </c>
      <c r="D649" s="82">
        <v>0</v>
      </c>
      <c r="E649" s="83">
        <v>521.4</v>
      </c>
      <c r="F649" s="83">
        <v>524.4</v>
      </c>
      <c r="G649" s="83">
        <v>521.4</v>
      </c>
    </row>
    <row r="650" spans="1:7" ht="78.75">
      <c r="A650" s="79" t="s">
        <v>146</v>
      </c>
      <c r="B650" s="80" t="s">
        <v>623</v>
      </c>
      <c r="C650" s="81" t="s">
        <v>147</v>
      </c>
      <c r="D650" s="82">
        <v>0</v>
      </c>
      <c r="E650" s="83">
        <v>495.3</v>
      </c>
      <c r="F650" s="83">
        <v>495.3</v>
      </c>
      <c r="G650" s="83">
        <v>495.3</v>
      </c>
    </row>
    <row r="651" spans="1:7" ht="47.25">
      <c r="A651" s="79" t="s">
        <v>340</v>
      </c>
      <c r="B651" s="80" t="s">
        <v>623</v>
      </c>
      <c r="C651" s="81" t="s">
        <v>147</v>
      </c>
      <c r="D651" s="82">
        <v>106</v>
      </c>
      <c r="E651" s="83">
        <v>495.3</v>
      </c>
      <c r="F651" s="83">
        <v>495.3</v>
      </c>
      <c r="G651" s="83">
        <v>495.3</v>
      </c>
    </row>
    <row r="652" spans="1:7" ht="31.5">
      <c r="A652" s="79" t="s">
        <v>132</v>
      </c>
      <c r="B652" s="80" t="s">
        <v>623</v>
      </c>
      <c r="C652" s="81" t="s">
        <v>133</v>
      </c>
      <c r="D652" s="82">
        <v>0</v>
      </c>
      <c r="E652" s="83">
        <v>26.1</v>
      </c>
      <c r="F652" s="83">
        <v>29.1</v>
      </c>
      <c r="G652" s="83">
        <v>26.1</v>
      </c>
    </row>
    <row r="653" spans="1:7" ht="47.25">
      <c r="A653" s="79" t="s">
        <v>340</v>
      </c>
      <c r="B653" s="80" t="s">
        <v>623</v>
      </c>
      <c r="C653" s="81" t="s">
        <v>133</v>
      </c>
      <c r="D653" s="82">
        <v>106</v>
      </c>
      <c r="E653" s="83">
        <v>26.1</v>
      </c>
      <c r="F653" s="83">
        <v>29.1</v>
      </c>
      <c r="G653" s="83">
        <v>26.1</v>
      </c>
    </row>
    <row r="654" spans="1:7" ht="173.25">
      <c r="A654" s="79" t="s">
        <v>197</v>
      </c>
      <c r="B654" s="80" t="s">
        <v>624</v>
      </c>
      <c r="C654" s="81" t="s">
        <v>125</v>
      </c>
      <c r="D654" s="82">
        <v>0</v>
      </c>
      <c r="E654" s="83">
        <v>1254.9000000000001</v>
      </c>
      <c r="F654" s="83">
        <v>1167.9000000000001</v>
      </c>
      <c r="G654" s="83">
        <v>1307.5</v>
      </c>
    </row>
    <row r="655" spans="1:7" ht="78.75">
      <c r="A655" s="79" t="s">
        <v>146</v>
      </c>
      <c r="B655" s="80" t="s">
        <v>624</v>
      </c>
      <c r="C655" s="81" t="s">
        <v>147</v>
      </c>
      <c r="D655" s="82">
        <v>0</v>
      </c>
      <c r="E655" s="83">
        <v>1254.9000000000001</v>
      </c>
      <c r="F655" s="83">
        <v>1167.9000000000001</v>
      </c>
      <c r="G655" s="83">
        <v>1307.5</v>
      </c>
    </row>
    <row r="656" spans="1:7" ht="47.25">
      <c r="A656" s="79" t="s">
        <v>340</v>
      </c>
      <c r="B656" s="80" t="s">
        <v>624</v>
      </c>
      <c r="C656" s="81" t="s">
        <v>147</v>
      </c>
      <c r="D656" s="82">
        <v>106</v>
      </c>
      <c r="E656" s="83">
        <v>1254.9000000000001</v>
      </c>
      <c r="F656" s="83">
        <v>1167.9000000000001</v>
      </c>
      <c r="G656" s="83">
        <v>1307.5</v>
      </c>
    </row>
    <row r="657" spans="1:7">
      <c r="A657" s="79" t="s">
        <v>625</v>
      </c>
      <c r="B657" s="80" t="s">
        <v>626</v>
      </c>
      <c r="C657" s="81" t="s">
        <v>125</v>
      </c>
      <c r="D657" s="82">
        <v>0</v>
      </c>
      <c r="E657" s="83">
        <v>0</v>
      </c>
      <c r="F657" s="83">
        <v>4000</v>
      </c>
      <c r="G657" s="83">
        <v>0</v>
      </c>
    </row>
    <row r="658" spans="1:7" ht="31.5">
      <c r="A658" s="79" t="s">
        <v>627</v>
      </c>
      <c r="B658" s="80" t="s">
        <v>628</v>
      </c>
      <c r="C658" s="81" t="s">
        <v>125</v>
      </c>
      <c r="D658" s="82">
        <v>0</v>
      </c>
      <c r="E658" s="83">
        <v>0</v>
      </c>
      <c r="F658" s="83">
        <v>3000</v>
      </c>
      <c r="G658" s="83">
        <v>0</v>
      </c>
    </row>
    <row r="659" spans="1:7" ht="31.5">
      <c r="A659" s="79" t="s">
        <v>627</v>
      </c>
      <c r="B659" s="80" t="s">
        <v>628</v>
      </c>
      <c r="C659" s="81" t="s">
        <v>125</v>
      </c>
      <c r="D659" s="82">
        <v>0</v>
      </c>
      <c r="E659" s="83">
        <v>0</v>
      </c>
      <c r="F659" s="83">
        <v>3000</v>
      </c>
      <c r="G659" s="83">
        <v>0</v>
      </c>
    </row>
    <row r="660" spans="1:7">
      <c r="A660" s="79" t="s">
        <v>142</v>
      </c>
      <c r="B660" s="80" t="s">
        <v>628</v>
      </c>
      <c r="C660" s="81" t="s">
        <v>143</v>
      </c>
      <c r="D660" s="82">
        <v>0</v>
      </c>
      <c r="E660" s="83">
        <v>0</v>
      </c>
      <c r="F660" s="83">
        <v>3000</v>
      </c>
      <c r="G660" s="83">
        <v>0</v>
      </c>
    </row>
    <row r="661" spans="1:7">
      <c r="A661" s="79" t="s">
        <v>629</v>
      </c>
      <c r="B661" s="80" t="s">
        <v>628</v>
      </c>
      <c r="C661" s="81" t="s">
        <v>143</v>
      </c>
      <c r="D661" s="82">
        <v>107</v>
      </c>
      <c r="E661" s="83">
        <v>0</v>
      </c>
      <c r="F661" s="83">
        <v>3000</v>
      </c>
      <c r="G661" s="83">
        <v>0</v>
      </c>
    </row>
    <row r="662" spans="1:7" ht="31.5">
      <c r="A662" s="79" t="s">
        <v>630</v>
      </c>
      <c r="B662" s="80" t="s">
        <v>631</v>
      </c>
      <c r="C662" s="81" t="s">
        <v>125</v>
      </c>
      <c r="D662" s="82">
        <v>0</v>
      </c>
      <c r="E662" s="83">
        <v>0</v>
      </c>
      <c r="F662" s="83">
        <v>1000</v>
      </c>
      <c r="G662" s="83">
        <v>0</v>
      </c>
    </row>
    <row r="663" spans="1:7">
      <c r="A663" s="79" t="s">
        <v>142</v>
      </c>
      <c r="B663" s="80" t="s">
        <v>631</v>
      </c>
      <c r="C663" s="81" t="s">
        <v>143</v>
      </c>
      <c r="D663" s="82">
        <v>0</v>
      </c>
      <c r="E663" s="83">
        <v>0</v>
      </c>
      <c r="F663" s="83">
        <v>1000</v>
      </c>
      <c r="G663" s="83">
        <v>0</v>
      </c>
    </row>
    <row r="664" spans="1:7">
      <c r="A664" s="79" t="s">
        <v>629</v>
      </c>
      <c r="B664" s="80" t="s">
        <v>631</v>
      </c>
      <c r="C664" s="81" t="s">
        <v>143</v>
      </c>
      <c r="D664" s="82">
        <v>107</v>
      </c>
      <c r="E664" s="83">
        <v>0</v>
      </c>
      <c r="F664" s="83">
        <v>1000</v>
      </c>
      <c r="G664" s="83">
        <v>0</v>
      </c>
    </row>
    <row r="665" spans="1:7">
      <c r="A665" s="79" t="s">
        <v>632</v>
      </c>
      <c r="B665" s="80" t="s">
        <v>633</v>
      </c>
      <c r="C665" s="81" t="s">
        <v>125</v>
      </c>
      <c r="D665" s="82">
        <v>0</v>
      </c>
      <c r="E665" s="83">
        <v>300</v>
      </c>
      <c r="F665" s="83">
        <v>300</v>
      </c>
      <c r="G665" s="83">
        <v>300</v>
      </c>
    </row>
    <row r="666" spans="1:7" ht="31.5">
      <c r="A666" s="79" t="s">
        <v>634</v>
      </c>
      <c r="B666" s="80" t="s">
        <v>635</v>
      </c>
      <c r="C666" s="81" t="s">
        <v>125</v>
      </c>
      <c r="D666" s="82">
        <v>0</v>
      </c>
      <c r="E666" s="83">
        <v>300</v>
      </c>
      <c r="F666" s="83">
        <v>300</v>
      </c>
      <c r="G666" s="83">
        <v>300</v>
      </c>
    </row>
    <row r="667" spans="1:7">
      <c r="A667" s="79" t="s">
        <v>142</v>
      </c>
      <c r="B667" s="80" t="s">
        <v>635</v>
      </c>
      <c r="C667" s="81" t="s">
        <v>143</v>
      </c>
      <c r="D667" s="82">
        <v>0</v>
      </c>
      <c r="E667" s="83">
        <v>300</v>
      </c>
      <c r="F667" s="83">
        <v>300</v>
      </c>
      <c r="G667" s="83">
        <v>300</v>
      </c>
    </row>
    <row r="668" spans="1:7">
      <c r="A668" s="79" t="s">
        <v>636</v>
      </c>
      <c r="B668" s="80" t="s">
        <v>635</v>
      </c>
      <c r="C668" s="81" t="s">
        <v>143</v>
      </c>
      <c r="D668" s="82">
        <v>111</v>
      </c>
      <c r="E668" s="83">
        <v>300</v>
      </c>
      <c r="F668" s="83">
        <v>300</v>
      </c>
      <c r="G668" s="83">
        <v>300</v>
      </c>
    </row>
    <row r="669" spans="1:7" ht="31.5">
      <c r="A669" s="79" t="s">
        <v>637</v>
      </c>
      <c r="B669" s="80" t="s">
        <v>638</v>
      </c>
      <c r="C669" s="81" t="s">
        <v>125</v>
      </c>
      <c r="D669" s="82">
        <v>0</v>
      </c>
      <c r="E669" s="83">
        <v>1043.5</v>
      </c>
      <c r="F669" s="83">
        <v>44</v>
      </c>
      <c r="G669" s="83">
        <v>44</v>
      </c>
    </row>
    <row r="670" spans="1:7" ht="62.25" customHeight="1">
      <c r="A670" s="79" t="s">
        <v>639</v>
      </c>
      <c r="B670" s="80" t="s">
        <v>640</v>
      </c>
      <c r="C670" s="81" t="s">
        <v>125</v>
      </c>
      <c r="D670" s="82">
        <v>0</v>
      </c>
      <c r="E670" s="83">
        <v>1043.5</v>
      </c>
      <c r="F670" s="83">
        <v>44</v>
      </c>
      <c r="G670" s="83">
        <v>44</v>
      </c>
    </row>
    <row r="671" spans="1:7" ht="31.5">
      <c r="A671" s="79" t="s">
        <v>132</v>
      </c>
      <c r="B671" s="80" t="s">
        <v>640</v>
      </c>
      <c r="C671" s="81" t="s">
        <v>133</v>
      </c>
      <c r="D671" s="82">
        <v>0</v>
      </c>
      <c r="E671" s="83">
        <v>1043.5</v>
      </c>
      <c r="F671" s="83">
        <v>44</v>
      </c>
      <c r="G671" s="83">
        <v>44</v>
      </c>
    </row>
    <row r="672" spans="1:7">
      <c r="A672" s="79" t="s">
        <v>641</v>
      </c>
      <c r="B672" s="80" t="s">
        <v>640</v>
      </c>
      <c r="C672" s="81" t="s">
        <v>133</v>
      </c>
      <c r="D672" s="82">
        <v>204</v>
      </c>
      <c r="E672" s="83">
        <v>1043.5</v>
      </c>
      <c r="F672" s="83">
        <v>44</v>
      </c>
      <c r="G672" s="83">
        <v>44</v>
      </c>
    </row>
    <row r="673" spans="1:7" ht="47.25">
      <c r="A673" s="79" t="s">
        <v>642</v>
      </c>
      <c r="B673" s="80" t="s">
        <v>643</v>
      </c>
      <c r="C673" s="81" t="s">
        <v>125</v>
      </c>
      <c r="D673" s="82">
        <v>0</v>
      </c>
      <c r="E673" s="83">
        <v>17918</v>
      </c>
      <c r="F673" s="83">
        <v>5597.7</v>
      </c>
      <c r="G673" s="83">
        <v>5597.7</v>
      </c>
    </row>
    <row r="674" spans="1:7" ht="47.25">
      <c r="A674" s="79" t="s">
        <v>644</v>
      </c>
      <c r="B674" s="80" t="s">
        <v>645</v>
      </c>
      <c r="C674" s="81" t="s">
        <v>125</v>
      </c>
      <c r="D674" s="82">
        <v>0</v>
      </c>
      <c r="E674" s="83">
        <v>17918</v>
      </c>
      <c r="F674" s="83">
        <v>5597.7</v>
      </c>
      <c r="G674" s="83">
        <v>5597.7</v>
      </c>
    </row>
    <row r="675" spans="1:7" ht="78.75">
      <c r="A675" s="79" t="s">
        <v>646</v>
      </c>
      <c r="B675" s="80" t="s">
        <v>647</v>
      </c>
      <c r="C675" s="81" t="s">
        <v>125</v>
      </c>
      <c r="D675" s="82">
        <v>0</v>
      </c>
      <c r="E675" s="83">
        <v>6459</v>
      </c>
      <c r="F675" s="83">
        <v>0</v>
      </c>
      <c r="G675" s="83">
        <v>0</v>
      </c>
    </row>
    <row r="676" spans="1:7">
      <c r="A676" s="79" t="s">
        <v>142</v>
      </c>
      <c r="B676" s="80" t="s">
        <v>647</v>
      </c>
      <c r="C676" s="81" t="s">
        <v>143</v>
      </c>
      <c r="D676" s="82">
        <v>0</v>
      </c>
      <c r="E676" s="83">
        <v>6459</v>
      </c>
      <c r="F676" s="83">
        <v>0</v>
      </c>
      <c r="G676" s="83">
        <v>0</v>
      </c>
    </row>
    <row r="677" spans="1:7">
      <c r="A677" s="79" t="s">
        <v>281</v>
      </c>
      <c r="B677" s="80" t="s">
        <v>647</v>
      </c>
      <c r="C677" s="81" t="s">
        <v>143</v>
      </c>
      <c r="D677" s="82">
        <v>113</v>
      </c>
      <c r="E677" s="83">
        <v>6459</v>
      </c>
      <c r="F677" s="83">
        <v>0</v>
      </c>
      <c r="G677" s="83">
        <v>0</v>
      </c>
    </row>
    <row r="678" spans="1:7" ht="31.5">
      <c r="A678" s="79" t="s">
        <v>648</v>
      </c>
      <c r="B678" s="80" t="s">
        <v>649</v>
      </c>
      <c r="C678" s="81" t="s">
        <v>125</v>
      </c>
      <c r="D678" s="82">
        <v>0</v>
      </c>
      <c r="E678" s="83">
        <v>11459</v>
      </c>
      <c r="F678" s="83">
        <v>5597.7</v>
      </c>
      <c r="G678" s="83">
        <v>5597.7</v>
      </c>
    </row>
    <row r="679" spans="1:7">
      <c r="A679" s="79" t="s">
        <v>142</v>
      </c>
      <c r="B679" s="80" t="s">
        <v>649</v>
      </c>
      <c r="C679" s="81" t="s">
        <v>143</v>
      </c>
      <c r="D679" s="82">
        <v>0</v>
      </c>
      <c r="E679" s="83">
        <v>11459</v>
      </c>
      <c r="F679" s="83">
        <v>5597.7</v>
      </c>
      <c r="G679" s="83">
        <v>5597.7</v>
      </c>
    </row>
    <row r="680" spans="1:7">
      <c r="A680" s="79" t="s">
        <v>281</v>
      </c>
      <c r="B680" s="80" t="s">
        <v>649</v>
      </c>
      <c r="C680" s="81" t="s">
        <v>143</v>
      </c>
      <c r="D680" s="82">
        <v>113</v>
      </c>
      <c r="E680" s="83">
        <v>11459</v>
      </c>
      <c r="F680" s="83">
        <v>5597.7</v>
      </c>
      <c r="G680" s="83">
        <v>5597.7</v>
      </c>
    </row>
    <row r="681" spans="1:7" s="73" customFormat="1">
      <c r="A681" s="161" t="s">
        <v>650</v>
      </c>
      <c r="B681" s="162"/>
      <c r="C681" s="162"/>
      <c r="D681" s="163"/>
      <c r="E681" s="122">
        <v>1648560.8</v>
      </c>
      <c r="F681" s="122">
        <f>1609608.3-9068.8</f>
        <v>1600539.5</v>
      </c>
      <c r="G681" s="78">
        <f>1566080.9-19075.8</f>
        <v>1547005.0999999999</v>
      </c>
    </row>
    <row r="682" spans="1:7" ht="25.5" customHeight="1">
      <c r="A682" s="84"/>
      <c r="B682" s="85"/>
      <c r="C682" s="85"/>
      <c r="D682" s="85"/>
      <c r="E682" s="86"/>
      <c r="F682" s="86"/>
      <c r="G682" s="86"/>
    </row>
    <row r="683" spans="1:7" ht="11.25" customHeight="1">
      <c r="A683" s="87"/>
      <c r="B683" s="63"/>
      <c r="C683" s="63"/>
      <c r="D683" s="63"/>
      <c r="E683" s="64"/>
      <c r="F683" s="64"/>
      <c r="G683" s="64"/>
    </row>
    <row r="684" spans="1:7">
      <c r="A684" s="65" t="s">
        <v>2</v>
      </c>
      <c r="F684" s="156" t="s">
        <v>0</v>
      </c>
      <c r="G684" s="156"/>
    </row>
  </sheetData>
  <autoFilter ref="A19:U681"/>
  <mergeCells count="6">
    <mergeCell ref="F684:G684"/>
    <mergeCell ref="A15:G15"/>
    <mergeCell ref="A17:A18"/>
    <mergeCell ref="B17:D17"/>
    <mergeCell ref="E17:G17"/>
    <mergeCell ref="A681:D681"/>
  </mergeCells>
  <pageMargins left="0.78740157480314965" right="0.39370078740157483" top="0.78740157480314965" bottom="0.78740157480314965" header="0.51181102362204722" footer="0.51181102362204722"/>
  <pageSetup paperSize="9" scale="70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0"/>
  <sheetViews>
    <sheetView showGridLines="0" workbookViewId="0">
      <selection activeCell="L9" sqref="L9"/>
    </sheetView>
  </sheetViews>
  <sheetFormatPr defaultColWidth="9.140625" defaultRowHeight="15.75"/>
  <cols>
    <col min="1" max="1" width="43.42578125" style="65" customWidth="1"/>
    <col min="2" max="2" width="5.5703125" style="88" customWidth="1"/>
    <col min="3" max="3" width="6.7109375" style="88" customWidth="1"/>
    <col min="4" max="4" width="9.42578125" style="88" customWidth="1"/>
    <col min="5" max="5" width="12.42578125" style="88" customWidth="1"/>
    <col min="6" max="6" width="7.5703125" style="88" customWidth="1"/>
    <col min="7" max="7" width="11.85546875" style="65" customWidth="1"/>
    <col min="8" max="8" width="11.7109375" style="65" customWidth="1"/>
    <col min="9" max="9" width="12.140625" style="65" customWidth="1"/>
    <col min="10" max="236" width="9.140625" style="65" customWidth="1"/>
    <col min="237" max="16384" width="9.140625" style="65"/>
  </cols>
  <sheetData>
    <row r="1" spans="1:9">
      <c r="E1" s="65"/>
      <c r="F1" s="65"/>
    </row>
    <row r="2" spans="1:9">
      <c r="E2" s="65"/>
      <c r="F2" s="65"/>
    </row>
    <row r="3" spans="1:9">
      <c r="E3" s="65"/>
      <c r="F3" s="65"/>
    </row>
    <row r="4" spans="1:9">
      <c r="E4" s="65"/>
      <c r="F4" s="65"/>
    </row>
    <row r="5" spans="1:9">
      <c r="E5" s="65"/>
      <c r="F5" s="65"/>
    </row>
    <row r="6" spans="1:9">
      <c r="E6" s="65"/>
      <c r="F6" s="65"/>
    </row>
    <row r="7" spans="1:9">
      <c r="E7" s="65"/>
      <c r="F7" s="65"/>
    </row>
    <row r="8" spans="1:9">
      <c r="E8" s="65"/>
      <c r="F8" s="65"/>
    </row>
    <row r="9" spans="1:9">
      <c r="E9" s="65"/>
      <c r="F9" s="65"/>
    </row>
    <row r="10" spans="1:9">
      <c r="E10" s="65"/>
      <c r="F10" s="65"/>
    </row>
    <row r="11" spans="1:9">
      <c r="E11" s="65"/>
      <c r="F11" s="65"/>
    </row>
    <row r="12" spans="1:9" ht="12.75" customHeight="1">
      <c r="A12" s="62"/>
      <c r="B12" s="63"/>
      <c r="C12" s="63"/>
      <c r="D12" s="63"/>
      <c r="E12" s="64"/>
      <c r="F12" s="64"/>
      <c r="G12" s="64"/>
    </row>
    <row r="13" spans="1:9" ht="16.5" customHeight="1">
      <c r="A13" s="66"/>
      <c r="B13" s="63"/>
      <c r="C13" s="63"/>
      <c r="D13" s="63"/>
      <c r="E13" s="64"/>
      <c r="F13" s="64"/>
      <c r="G13" s="64"/>
    </row>
    <row r="15" spans="1:9" ht="43.5" customHeight="1">
      <c r="A15" s="165" t="s">
        <v>651</v>
      </c>
      <c r="B15" s="165"/>
      <c r="C15" s="165"/>
      <c r="D15" s="165"/>
      <c r="E15" s="165"/>
      <c r="F15" s="165"/>
      <c r="G15" s="165"/>
      <c r="H15" s="165"/>
      <c r="I15" s="165"/>
    </row>
    <row r="16" spans="1:9" ht="16.5" customHeight="1">
      <c r="A16" s="66"/>
      <c r="B16" s="63"/>
      <c r="C16" s="63"/>
      <c r="D16" s="63"/>
      <c r="E16" s="63"/>
      <c r="F16" s="63"/>
      <c r="G16" s="64"/>
      <c r="H16" s="64"/>
      <c r="I16" s="64"/>
    </row>
    <row r="17" spans="1:9" ht="16.5" customHeight="1">
      <c r="A17" s="158" t="s">
        <v>114</v>
      </c>
      <c r="B17" s="166" t="s">
        <v>115</v>
      </c>
      <c r="C17" s="166"/>
      <c r="D17" s="166"/>
      <c r="E17" s="166"/>
      <c r="F17" s="166"/>
      <c r="G17" s="167" t="s">
        <v>116</v>
      </c>
      <c r="H17" s="167"/>
      <c r="I17" s="167"/>
    </row>
    <row r="18" spans="1:9" ht="28.5" customHeight="1">
      <c r="A18" s="158"/>
      <c r="B18" s="67" t="s">
        <v>652</v>
      </c>
      <c r="C18" s="67" t="s">
        <v>653</v>
      </c>
      <c r="D18" s="67" t="s">
        <v>654</v>
      </c>
      <c r="E18" s="67" t="s">
        <v>117</v>
      </c>
      <c r="F18" s="67" t="s">
        <v>118</v>
      </c>
      <c r="G18" s="69" t="s">
        <v>120</v>
      </c>
      <c r="H18" s="69" t="s">
        <v>121</v>
      </c>
      <c r="I18" s="69" t="s">
        <v>122</v>
      </c>
    </row>
    <row r="19" spans="1:9" ht="12.75" customHeight="1">
      <c r="A19" s="89">
        <v>1</v>
      </c>
      <c r="B19" s="89">
        <v>2</v>
      </c>
      <c r="C19" s="89">
        <v>3</v>
      </c>
      <c r="D19" s="89">
        <v>4</v>
      </c>
      <c r="E19" s="89">
        <v>5</v>
      </c>
      <c r="F19" s="89">
        <v>6</v>
      </c>
      <c r="G19" s="72">
        <v>7</v>
      </c>
      <c r="H19" s="72">
        <v>8</v>
      </c>
      <c r="I19" s="72">
        <v>9</v>
      </c>
    </row>
    <row r="20" spans="1:9" s="73" customFormat="1" ht="31.5">
      <c r="A20" s="90" t="s">
        <v>655</v>
      </c>
      <c r="B20" s="91">
        <v>904</v>
      </c>
      <c r="C20" s="92">
        <v>0</v>
      </c>
      <c r="D20" s="92">
        <v>0</v>
      </c>
      <c r="E20" s="75" t="s">
        <v>125</v>
      </c>
      <c r="F20" s="76" t="s">
        <v>125</v>
      </c>
      <c r="G20" s="78">
        <v>56528.800000000003</v>
      </c>
      <c r="H20" s="78">
        <v>53197.5</v>
      </c>
      <c r="I20" s="78">
        <v>58944</v>
      </c>
    </row>
    <row r="21" spans="1:9">
      <c r="A21" s="93" t="s">
        <v>656</v>
      </c>
      <c r="B21" s="94">
        <v>904</v>
      </c>
      <c r="C21" s="95">
        <v>7</v>
      </c>
      <c r="D21" s="95">
        <v>0</v>
      </c>
      <c r="E21" s="80" t="s">
        <v>125</v>
      </c>
      <c r="F21" s="81" t="s">
        <v>125</v>
      </c>
      <c r="G21" s="83">
        <v>11745.6</v>
      </c>
      <c r="H21" s="83">
        <v>11181.2</v>
      </c>
      <c r="I21" s="83">
        <v>12461.6</v>
      </c>
    </row>
    <row r="22" spans="1:9">
      <c r="A22" s="93" t="s">
        <v>194</v>
      </c>
      <c r="B22" s="94">
        <v>904</v>
      </c>
      <c r="C22" s="95">
        <v>7</v>
      </c>
      <c r="D22" s="95">
        <v>3</v>
      </c>
      <c r="E22" s="80" t="s">
        <v>125</v>
      </c>
      <c r="F22" s="81" t="s">
        <v>125</v>
      </c>
      <c r="G22" s="83">
        <v>11720.6</v>
      </c>
      <c r="H22" s="83">
        <v>11156.2</v>
      </c>
      <c r="I22" s="83">
        <v>12436.6</v>
      </c>
    </row>
    <row r="23" spans="1:9" ht="47.25">
      <c r="A23" s="93" t="s">
        <v>230</v>
      </c>
      <c r="B23" s="94">
        <v>904</v>
      </c>
      <c r="C23" s="95">
        <v>7</v>
      </c>
      <c r="D23" s="95">
        <v>3</v>
      </c>
      <c r="E23" s="80" t="s">
        <v>231</v>
      </c>
      <c r="F23" s="81" t="s">
        <v>125</v>
      </c>
      <c r="G23" s="83">
        <v>11720.6</v>
      </c>
      <c r="H23" s="83">
        <v>11156.2</v>
      </c>
      <c r="I23" s="83">
        <v>12436.6</v>
      </c>
    </row>
    <row r="24" spans="1:9" ht="63">
      <c r="A24" s="93" t="s">
        <v>232</v>
      </c>
      <c r="B24" s="94">
        <v>904</v>
      </c>
      <c r="C24" s="95">
        <v>7</v>
      </c>
      <c r="D24" s="95">
        <v>3</v>
      </c>
      <c r="E24" s="80" t="s">
        <v>233</v>
      </c>
      <c r="F24" s="81" t="s">
        <v>125</v>
      </c>
      <c r="G24" s="83">
        <v>11720.6</v>
      </c>
      <c r="H24" s="83">
        <v>11156.2</v>
      </c>
      <c r="I24" s="83">
        <v>12436.6</v>
      </c>
    </row>
    <row r="25" spans="1:9" ht="47.25">
      <c r="A25" s="93" t="s">
        <v>259</v>
      </c>
      <c r="B25" s="94">
        <v>904</v>
      </c>
      <c r="C25" s="95">
        <v>7</v>
      </c>
      <c r="D25" s="95">
        <v>3</v>
      </c>
      <c r="E25" s="80" t="s">
        <v>260</v>
      </c>
      <c r="F25" s="81" t="s">
        <v>125</v>
      </c>
      <c r="G25" s="83">
        <v>11720.6</v>
      </c>
      <c r="H25" s="83">
        <v>11156.2</v>
      </c>
      <c r="I25" s="83">
        <v>12436.6</v>
      </c>
    </row>
    <row r="26" spans="1:9" ht="31.5">
      <c r="A26" s="93" t="s">
        <v>261</v>
      </c>
      <c r="B26" s="94">
        <v>904</v>
      </c>
      <c r="C26" s="95">
        <v>7</v>
      </c>
      <c r="D26" s="95">
        <v>3</v>
      </c>
      <c r="E26" s="80" t="s">
        <v>262</v>
      </c>
      <c r="F26" s="81" t="s">
        <v>125</v>
      </c>
      <c r="G26" s="83">
        <v>21</v>
      </c>
      <c r="H26" s="83">
        <v>21</v>
      </c>
      <c r="I26" s="83">
        <v>21</v>
      </c>
    </row>
    <row r="27" spans="1:9" ht="31.5">
      <c r="A27" s="93" t="s">
        <v>176</v>
      </c>
      <c r="B27" s="94">
        <v>904</v>
      </c>
      <c r="C27" s="95">
        <v>7</v>
      </c>
      <c r="D27" s="95">
        <v>3</v>
      </c>
      <c r="E27" s="80" t="s">
        <v>262</v>
      </c>
      <c r="F27" s="81" t="s">
        <v>177</v>
      </c>
      <c r="G27" s="83">
        <v>21</v>
      </c>
      <c r="H27" s="83">
        <v>21</v>
      </c>
      <c r="I27" s="83">
        <v>21</v>
      </c>
    </row>
    <row r="28" spans="1:9" ht="31.5">
      <c r="A28" s="93" t="s">
        <v>140</v>
      </c>
      <c r="B28" s="94">
        <v>904</v>
      </c>
      <c r="C28" s="95">
        <v>7</v>
      </c>
      <c r="D28" s="95">
        <v>3</v>
      </c>
      <c r="E28" s="80" t="s">
        <v>263</v>
      </c>
      <c r="F28" s="81" t="s">
        <v>125</v>
      </c>
      <c r="G28" s="83">
        <v>278.10000000000002</v>
      </c>
      <c r="H28" s="83">
        <v>270.39999999999998</v>
      </c>
      <c r="I28" s="83">
        <v>251.8</v>
      </c>
    </row>
    <row r="29" spans="1:9" ht="31.5">
      <c r="A29" s="93" t="s">
        <v>132</v>
      </c>
      <c r="B29" s="94">
        <v>904</v>
      </c>
      <c r="C29" s="95">
        <v>7</v>
      </c>
      <c r="D29" s="95">
        <v>3</v>
      </c>
      <c r="E29" s="80" t="s">
        <v>263</v>
      </c>
      <c r="F29" s="81" t="s">
        <v>133</v>
      </c>
      <c r="G29" s="83">
        <v>270.39999999999998</v>
      </c>
      <c r="H29" s="83">
        <v>270.39999999999998</v>
      </c>
      <c r="I29" s="83">
        <v>251.8</v>
      </c>
    </row>
    <row r="30" spans="1:9">
      <c r="A30" s="93" t="s">
        <v>142</v>
      </c>
      <c r="B30" s="94">
        <v>904</v>
      </c>
      <c r="C30" s="95">
        <v>7</v>
      </c>
      <c r="D30" s="95">
        <v>3</v>
      </c>
      <c r="E30" s="80" t="s">
        <v>263</v>
      </c>
      <c r="F30" s="81" t="s">
        <v>143</v>
      </c>
      <c r="G30" s="83">
        <v>7.7</v>
      </c>
      <c r="H30" s="83">
        <v>0</v>
      </c>
      <c r="I30" s="83">
        <v>0</v>
      </c>
    </row>
    <row r="31" spans="1:9" ht="204.75" customHeight="1">
      <c r="A31" s="93" t="s">
        <v>197</v>
      </c>
      <c r="B31" s="94">
        <v>904</v>
      </c>
      <c r="C31" s="95">
        <v>7</v>
      </c>
      <c r="D31" s="95">
        <v>3</v>
      </c>
      <c r="E31" s="80" t="s">
        <v>264</v>
      </c>
      <c r="F31" s="81" t="s">
        <v>125</v>
      </c>
      <c r="G31" s="83">
        <v>11421.5</v>
      </c>
      <c r="H31" s="83">
        <v>10864.8</v>
      </c>
      <c r="I31" s="83">
        <v>12163.8</v>
      </c>
    </row>
    <row r="32" spans="1:9" ht="94.5">
      <c r="A32" s="93" t="s">
        <v>146</v>
      </c>
      <c r="B32" s="94">
        <v>904</v>
      </c>
      <c r="C32" s="95">
        <v>7</v>
      </c>
      <c r="D32" s="95">
        <v>3</v>
      </c>
      <c r="E32" s="80" t="s">
        <v>264</v>
      </c>
      <c r="F32" s="81" t="s">
        <v>147</v>
      </c>
      <c r="G32" s="83">
        <v>11421.5</v>
      </c>
      <c r="H32" s="83">
        <v>10864.8</v>
      </c>
      <c r="I32" s="83">
        <v>12163.8</v>
      </c>
    </row>
    <row r="33" spans="1:9" ht="47.25">
      <c r="A33" s="93" t="s">
        <v>139</v>
      </c>
      <c r="B33" s="94">
        <v>904</v>
      </c>
      <c r="C33" s="95">
        <v>7</v>
      </c>
      <c r="D33" s="95">
        <v>5</v>
      </c>
      <c r="E33" s="80" t="s">
        <v>125</v>
      </c>
      <c r="F33" s="81" t="s">
        <v>125</v>
      </c>
      <c r="G33" s="83">
        <v>25</v>
      </c>
      <c r="H33" s="83">
        <v>25</v>
      </c>
      <c r="I33" s="83">
        <v>25</v>
      </c>
    </row>
    <row r="34" spans="1:9" ht="47.25">
      <c r="A34" s="93" t="s">
        <v>230</v>
      </c>
      <c r="B34" s="94">
        <v>904</v>
      </c>
      <c r="C34" s="95">
        <v>7</v>
      </c>
      <c r="D34" s="95">
        <v>5</v>
      </c>
      <c r="E34" s="80" t="s">
        <v>231</v>
      </c>
      <c r="F34" s="81" t="s">
        <v>125</v>
      </c>
      <c r="G34" s="83">
        <v>25</v>
      </c>
      <c r="H34" s="83">
        <v>25</v>
      </c>
      <c r="I34" s="83">
        <v>25</v>
      </c>
    </row>
    <row r="35" spans="1:9" ht="63">
      <c r="A35" s="93" t="s">
        <v>232</v>
      </c>
      <c r="B35" s="94">
        <v>904</v>
      </c>
      <c r="C35" s="95">
        <v>7</v>
      </c>
      <c r="D35" s="95">
        <v>5</v>
      </c>
      <c r="E35" s="80" t="s">
        <v>233</v>
      </c>
      <c r="F35" s="81" t="s">
        <v>125</v>
      </c>
      <c r="G35" s="83">
        <v>25</v>
      </c>
      <c r="H35" s="83">
        <v>25</v>
      </c>
      <c r="I35" s="83">
        <v>25</v>
      </c>
    </row>
    <row r="36" spans="1:9">
      <c r="A36" s="93" t="s">
        <v>234</v>
      </c>
      <c r="B36" s="94">
        <v>904</v>
      </c>
      <c r="C36" s="95">
        <v>7</v>
      </c>
      <c r="D36" s="95">
        <v>5</v>
      </c>
      <c r="E36" s="80" t="s">
        <v>235</v>
      </c>
      <c r="F36" s="81" t="s">
        <v>125</v>
      </c>
      <c r="G36" s="83">
        <v>10</v>
      </c>
      <c r="H36" s="83">
        <v>10</v>
      </c>
      <c r="I36" s="83">
        <v>10</v>
      </c>
    </row>
    <row r="37" spans="1:9" ht="31.5">
      <c r="A37" s="93" t="s">
        <v>137</v>
      </c>
      <c r="B37" s="94">
        <v>904</v>
      </c>
      <c r="C37" s="95">
        <v>7</v>
      </c>
      <c r="D37" s="95">
        <v>5</v>
      </c>
      <c r="E37" s="80" t="s">
        <v>236</v>
      </c>
      <c r="F37" s="81" t="s">
        <v>125</v>
      </c>
      <c r="G37" s="83">
        <v>10</v>
      </c>
      <c r="H37" s="83">
        <v>10</v>
      </c>
      <c r="I37" s="83">
        <v>10</v>
      </c>
    </row>
    <row r="38" spans="1:9" ht="31.5">
      <c r="A38" s="93" t="s">
        <v>132</v>
      </c>
      <c r="B38" s="94">
        <v>904</v>
      </c>
      <c r="C38" s="95">
        <v>7</v>
      </c>
      <c r="D38" s="95">
        <v>5</v>
      </c>
      <c r="E38" s="80" t="s">
        <v>236</v>
      </c>
      <c r="F38" s="81" t="s">
        <v>133</v>
      </c>
      <c r="G38" s="83">
        <v>10</v>
      </c>
      <c r="H38" s="83">
        <v>10</v>
      </c>
      <c r="I38" s="83">
        <v>10</v>
      </c>
    </row>
    <row r="39" spans="1:9" ht="31.5">
      <c r="A39" s="93" t="s">
        <v>250</v>
      </c>
      <c r="B39" s="94">
        <v>904</v>
      </c>
      <c r="C39" s="95">
        <v>7</v>
      </c>
      <c r="D39" s="95">
        <v>5</v>
      </c>
      <c r="E39" s="80" t="s">
        <v>251</v>
      </c>
      <c r="F39" s="81" t="s">
        <v>125</v>
      </c>
      <c r="G39" s="83">
        <v>15</v>
      </c>
      <c r="H39" s="83">
        <v>15</v>
      </c>
      <c r="I39" s="83">
        <v>15</v>
      </c>
    </row>
    <row r="40" spans="1:9" ht="31.5">
      <c r="A40" s="93" t="s">
        <v>137</v>
      </c>
      <c r="B40" s="94">
        <v>904</v>
      </c>
      <c r="C40" s="95">
        <v>7</v>
      </c>
      <c r="D40" s="95">
        <v>5</v>
      </c>
      <c r="E40" s="80" t="s">
        <v>254</v>
      </c>
      <c r="F40" s="81" t="s">
        <v>125</v>
      </c>
      <c r="G40" s="83">
        <v>15</v>
      </c>
      <c r="H40" s="83">
        <v>15</v>
      </c>
      <c r="I40" s="83">
        <v>15</v>
      </c>
    </row>
    <row r="41" spans="1:9" ht="31.5">
      <c r="A41" s="93" t="s">
        <v>132</v>
      </c>
      <c r="B41" s="94">
        <v>904</v>
      </c>
      <c r="C41" s="95">
        <v>7</v>
      </c>
      <c r="D41" s="95">
        <v>5</v>
      </c>
      <c r="E41" s="80" t="s">
        <v>254</v>
      </c>
      <c r="F41" s="81" t="s">
        <v>133</v>
      </c>
      <c r="G41" s="83">
        <v>15</v>
      </c>
      <c r="H41" s="83">
        <v>15</v>
      </c>
      <c r="I41" s="83">
        <v>15</v>
      </c>
    </row>
    <row r="42" spans="1:9">
      <c r="A42" s="93" t="s">
        <v>657</v>
      </c>
      <c r="B42" s="94">
        <v>904</v>
      </c>
      <c r="C42" s="95">
        <v>8</v>
      </c>
      <c r="D42" s="95">
        <v>0</v>
      </c>
      <c r="E42" s="80" t="s">
        <v>125</v>
      </c>
      <c r="F42" s="81" t="s">
        <v>125</v>
      </c>
      <c r="G42" s="83">
        <v>44783.199999999997</v>
      </c>
      <c r="H42" s="83">
        <v>42016.3</v>
      </c>
      <c r="I42" s="83">
        <v>46482.400000000001</v>
      </c>
    </row>
    <row r="43" spans="1:9">
      <c r="A43" s="93" t="s">
        <v>238</v>
      </c>
      <c r="B43" s="94">
        <v>904</v>
      </c>
      <c r="C43" s="95">
        <v>8</v>
      </c>
      <c r="D43" s="95">
        <v>1</v>
      </c>
      <c r="E43" s="80" t="s">
        <v>125</v>
      </c>
      <c r="F43" s="81" t="s">
        <v>125</v>
      </c>
      <c r="G43" s="83">
        <v>42838.1</v>
      </c>
      <c r="H43" s="83">
        <v>40205.9</v>
      </c>
      <c r="I43" s="83">
        <v>44441.9</v>
      </c>
    </row>
    <row r="44" spans="1:9" ht="47.25">
      <c r="A44" s="93" t="s">
        <v>230</v>
      </c>
      <c r="B44" s="94">
        <v>904</v>
      </c>
      <c r="C44" s="95">
        <v>8</v>
      </c>
      <c r="D44" s="95">
        <v>1</v>
      </c>
      <c r="E44" s="80" t="s">
        <v>231</v>
      </c>
      <c r="F44" s="81" t="s">
        <v>125</v>
      </c>
      <c r="G44" s="83">
        <v>42673.1</v>
      </c>
      <c r="H44" s="83">
        <v>40140.9</v>
      </c>
      <c r="I44" s="83">
        <v>44266.9</v>
      </c>
    </row>
    <row r="45" spans="1:9" ht="63">
      <c r="A45" s="93" t="s">
        <v>232</v>
      </c>
      <c r="B45" s="94">
        <v>904</v>
      </c>
      <c r="C45" s="95">
        <v>8</v>
      </c>
      <c r="D45" s="95">
        <v>1</v>
      </c>
      <c r="E45" s="80" t="s">
        <v>233</v>
      </c>
      <c r="F45" s="81" t="s">
        <v>125</v>
      </c>
      <c r="G45" s="83">
        <v>42673.1</v>
      </c>
      <c r="H45" s="83">
        <v>40140.9</v>
      </c>
      <c r="I45" s="83">
        <v>44266.9</v>
      </c>
    </row>
    <row r="46" spans="1:9">
      <c r="A46" s="93" t="s">
        <v>234</v>
      </c>
      <c r="B46" s="94">
        <v>904</v>
      </c>
      <c r="C46" s="95">
        <v>8</v>
      </c>
      <c r="D46" s="95">
        <v>1</v>
      </c>
      <c r="E46" s="80" t="s">
        <v>235</v>
      </c>
      <c r="F46" s="81" t="s">
        <v>125</v>
      </c>
      <c r="G46" s="83">
        <v>3144.2</v>
      </c>
      <c r="H46" s="83">
        <v>2939.7</v>
      </c>
      <c r="I46" s="83">
        <v>3257.3</v>
      </c>
    </row>
    <row r="47" spans="1:9" ht="31.5">
      <c r="A47" s="93" t="s">
        <v>140</v>
      </c>
      <c r="B47" s="94">
        <v>904</v>
      </c>
      <c r="C47" s="95">
        <v>8</v>
      </c>
      <c r="D47" s="95">
        <v>1</v>
      </c>
      <c r="E47" s="80" t="s">
        <v>237</v>
      </c>
      <c r="F47" s="81" t="s">
        <v>125</v>
      </c>
      <c r="G47" s="83">
        <v>193.6</v>
      </c>
      <c r="H47" s="83">
        <v>193.6</v>
      </c>
      <c r="I47" s="83">
        <v>183</v>
      </c>
    </row>
    <row r="48" spans="1:9" ht="94.5">
      <c r="A48" s="93" t="s">
        <v>146</v>
      </c>
      <c r="B48" s="94">
        <v>904</v>
      </c>
      <c r="C48" s="95">
        <v>8</v>
      </c>
      <c r="D48" s="95">
        <v>1</v>
      </c>
      <c r="E48" s="80" t="s">
        <v>237</v>
      </c>
      <c r="F48" s="81" t="s">
        <v>147</v>
      </c>
      <c r="G48" s="83">
        <v>5.4</v>
      </c>
      <c r="H48" s="83">
        <v>5.4</v>
      </c>
      <c r="I48" s="83">
        <v>5.4</v>
      </c>
    </row>
    <row r="49" spans="1:9" ht="31.5">
      <c r="A49" s="93" t="s">
        <v>132</v>
      </c>
      <c r="B49" s="94">
        <v>904</v>
      </c>
      <c r="C49" s="95">
        <v>8</v>
      </c>
      <c r="D49" s="95">
        <v>1</v>
      </c>
      <c r="E49" s="80" t="s">
        <v>237</v>
      </c>
      <c r="F49" s="81" t="s">
        <v>133</v>
      </c>
      <c r="G49" s="83">
        <v>180.4</v>
      </c>
      <c r="H49" s="83">
        <v>180.4</v>
      </c>
      <c r="I49" s="83">
        <v>169.8</v>
      </c>
    </row>
    <row r="50" spans="1:9">
      <c r="A50" s="93" t="s">
        <v>142</v>
      </c>
      <c r="B50" s="94">
        <v>904</v>
      </c>
      <c r="C50" s="95">
        <v>8</v>
      </c>
      <c r="D50" s="95">
        <v>1</v>
      </c>
      <c r="E50" s="80" t="s">
        <v>237</v>
      </c>
      <c r="F50" s="81" t="s">
        <v>143</v>
      </c>
      <c r="G50" s="83">
        <v>7.8</v>
      </c>
      <c r="H50" s="83">
        <v>7.8</v>
      </c>
      <c r="I50" s="83">
        <v>7.8</v>
      </c>
    </row>
    <row r="51" spans="1:9" ht="204.75" customHeight="1">
      <c r="A51" s="93" t="s">
        <v>197</v>
      </c>
      <c r="B51" s="94">
        <v>904</v>
      </c>
      <c r="C51" s="95">
        <v>8</v>
      </c>
      <c r="D51" s="95">
        <v>1</v>
      </c>
      <c r="E51" s="80" t="s">
        <v>239</v>
      </c>
      <c r="F51" s="81" t="s">
        <v>125</v>
      </c>
      <c r="G51" s="83">
        <v>2950.6</v>
      </c>
      <c r="H51" s="83">
        <v>2746.1</v>
      </c>
      <c r="I51" s="83">
        <v>3074.3</v>
      </c>
    </row>
    <row r="52" spans="1:9" ht="94.5">
      <c r="A52" s="93" t="s">
        <v>146</v>
      </c>
      <c r="B52" s="94">
        <v>904</v>
      </c>
      <c r="C52" s="95">
        <v>8</v>
      </c>
      <c r="D52" s="95">
        <v>1</v>
      </c>
      <c r="E52" s="80" t="s">
        <v>239</v>
      </c>
      <c r="F52" s="81" t="s">
        <v>147</v>
      </c>
      <c r="G52" s="83">
        <v>2950.6</v>
      </c>
      <c r="H52" s="83">
        <v>2746.1</v>
      </c>
      <c r="I52" s="83">
        <v>3074.3</v>
      </c>
    </row>
    <row r="53" spans="1:9" ht="31.5">
      <c r="A53" s="93" t="s">
        <v>240</v>
      </c>
      <c r="B53" s="94">
        <v>904</v>
      </c>
      <c r="C53" s="95">
        <v>8</v>
      </c>
      <c r="D53" s="95">
        <v>1</v>
      </c>
      <c r="E53" s="80" t="s">
        <v>241</v>
      </c>
      <c r="F53" s="81" t="s">
        <v>125</v>
      </c>
      <c r="G53" s="83">
        <v>24658.2</v>
      </c>
      <c r="H53" s="83">
        <v>23608.7</v>
      </c>
      <c r="I53" s="83">
        <v>25989.9</v>
      </c>
    </row>
    <row r="54" spans="1:9" ht="31.5">
      <c r="A54" s="93" t="s">
        <v>140</v>
      </c>
      <c r="B54" s="94">
        <v>904</v>
      </c>
      <c r="C54" s="95">
        <v>8</v>
      </c>
      <c r="D54" s="95">
        <v>1</v>
      </c>
      <c r="E54" s="80" t="s">
        <v>242</v>
      </c>
      <c r="F54" s="81" t="s">
        <v>125</v>
      </c>
      <c r="G54" s="83">
        <v>2272</v>
      </c>
      <c r="H54" s="83">
        <v>2262.1</v>
      </c>
      <c r="I54" s="83">
        <v>2181.1</v>
      </c>
    </row>
    <row r="55" spans="1:9" ht="31.5">
      <c r="A55" s="93" t="s">
        <v>132</v>
      </c>
      <c r="B55" s="94">
        <v>904</v>
      </c>
      <c r="C55" s="95">
        <v>8</v>
      </c>
      <c r="D55" s="95">
        <v>1</v>
      </c>
      <c r="E55" s="80" t="s">
        <v>242</v>
      </c>
      <c r="F55" s="81" t="s">
        <v>133</v>
      </c>
      <c r="G55" s="83">
        <v>2260.9</v>
      </c>
      <c r="H55" s="83">
        <v>2250.9</v>
      </c>
      <c r="I55" s="83">
        <v>2169.9</v>
      </c>
    </row>
    <row r="56" spans="1:9">
      <c r="A56" s="93" t="s">
        <v>142</v>
      </c>
      <c r="B56" s="94">
        <v>904</v>
      </c>
      <c r="C56" s="95">
        <v>8</v>
      </c>
      <c r="D56" s="95">
        <v>1</v>
      </c>
      <c r="E56" s="80" t="s">
        <v>242</v>
      </c>
      <c r="F56" s="81" t="s">
        <v>143</v>
      </c>
      <c r="G56" s="83">
        <v>11.1</v>
      </c>
      <c r="H56" s="83">
        <v>11.2</v>
      </c>
      <c r="I56" s="83">
        <v>11.2</v>
      </c>
    </row>
    <row r="57" spans="1:9" ht="78.75">
      <c r="A57" s="93" t="s">
        <v>243</v>
      </c>
      <c r="B57" s="94">
        <v>904</v>
      </c>
      <c r="C57" s="95">
        <v>8</v>
      </c>
      <c r="D57" s="95">
        <v>1</v>
      </c>
      <c r="E57" s="80" t="s">
        <v>244</v>
      </c>
      <c r="F57" s="81" t="s">
        <v>125</v>
      </c>
      <c r="G57" s="83">
        <v>293.89999999999998</v>
      </c>
      <c r="H57" s="83">
        <v>293.89999999999998</v>
      </c>
      <c r="I57" s="83">
        <v>294.2</v>
      </c>
    </row>
    <row r="58" spans="1:9" ht="31.5">
      <c r="A58" s="93" t="s">
        <v>132</v>
      </c>
      <c r="B58" s="94">
        <v>904</v>
      </c>
      <c r="C58" s="95">
        <v>8</v>
      </c>
      <c r="D58" s="95">
        <v>1</v>
      </c>
      <c r="E58" s="80" t="s">
        <v>244</v>
      </c>
      <c r="F58" s="81" t="s">
        <v>133</v>
      </c>
      <c r="G58" s="83">
        <v>293.89999999999998</v>
      </c>
      <c r="H58" s="83">
        <v>293.89999999999998</v>
      </c>
      <c r="I58" s="83">
        <v>294.2</v>
      </c>
    </row>
    <row r="59" spans="1:9" ht="47.25">
      <c r="A59" s="93" t="s">
        <v>245</v>
      </c>
      <c r="B59" s="94">
        <v>904</v>
      </c>
      <c r="C59" s="95">
        <v>8</v>
      </c>
      <c r="D59" s="95">
        <v>1</v>
      </c>
      <c r="E59" s="80" t="s">
        <v>246</v>
      </c>
      <c r="F59" s="81" t="s">
        <v>125</v>
      </c>
      <c r="G59" s="83">
        <v>225.8</v>
      </c>
      <c r="H59" s="83">
        <v>0</v>
      </c>
      <c r="I59" s="83">
        <v>0</v>
      </c>
    </row>
    <row r="60" spans="1:9" ht="31.5">
      <c r="A60" s="93" t="s">
        <v>132</v>
      </c>
      <c r="B60" s="94">
        <v>904</v>
      </c>
      <c r="C60" s="95">
        <v>8</v>
      </c>
      <c r="D60" s="95">
        <v>1</v>
      </c>
      <c r="E60" s="80" t="s">
        <v>246</v>
      </c>
      <c r="F60" s="81" t="s">
        <v>133</v>
      </c>
      <c r="G60" s="83">
        <v>225.8</v>
      </c>
      <c r="H60" s="83">
        <v>0</v>
      </c>
      <c r="I60" s="83">
        <v>0</v>
      </c>
    </row>
    <row r="61" spans="1:9" ht="63">
      <c r="A61" s="93" t="s">
        <v>247</v>
      </c>
      <c r="B61" s="94">
        <v>904</v>
      </c>
      <c r="C61" s="95">
        <v>8</v>
      </c>
      <c r="D61" s="95">
        <v>1</v>
      </c>
      <c r="E61" s="80" t="s">
        <v>248</v>
      </c>
      <c r="F61" s="81" t="s">
        <v>125</v>
      </c>
      <c r="G61" s="83">
        <v>256.7</v>
      </c>
      <c r="H61" s="83">
        <v>0</v>
      </c>
      <c r="I61" s="83">
        <v>0</v>
      </c>
    </row>
    <row r="62" spans="1:9" ht="31.5">
      <c r="A62" s="93" t="s">
        <v>132</v>
      </c>
      <c r="B62" s="94">
        <v>904</v>
      </c>
      <c r="C62" s="95">
        <v>8</v>
      </c>
      <c r="D62" s="95">
        <v>1</v>
      </c>
      <c r="E62" s="80" t="s">
        <v>248</v>
      </c>
      <c r="F62" s="81" t="s">
        <v>133</v>
      </c>
      <c r="G62" s="83">
        <v>256.7</v>
      </c>
      <c r="H62" s="83">
        <v>0</v>
      </c>
      <c r="I62" s="83">
        <v>0</v>
      </c>
    </row>
    <row r="63" spans="1:9" ht="204.75" customHeight="1">
      <c r="A63" s="93" t="s">
        <v>197</v>
      </c>
      <c r="B63" s="94">
        <v>904</v>
      </c>
      <c r="C63" s="95">
        <v>8</v>
      </c>
      <c r="D63" s="95">
        <v>1</v>
      </c>
      <c r="E63" s="80" t="s">
        <v>249</v>
      </c>
      <c r="F63" s="81" t="s">
        <v>125</v>
      </c>
      <c r="G63" s="83">
        <v>21609.8</v>
      </c>
      <c r="H63" s="83">
        <v>21052.7</v>
      </c>
      <c r="I63" s="83">
        <v>23514.6</v>
      </c>
    </row>
    <row r="64" spans="1:9" ht="94.5">
      <c r="A64" s="93" t="s">
        <v>146</v>
      </c>
      <c r="B64" s="94">
        <v>904</v>
      </c>
      <c r="C64" s="95">
        <v>8</v>
      </c>
      <c r="D64" s="95">
        <v>1</v>
      </c>
      <c r="E64" s="80" t="s">
        <v>249</v>
      </c>
      <c r="F64" s="81" t="s">
        <v>147</v>
      </c>
      <c r="G64" s="83">
        <v>21609.8</v>
      </c>
      <c r="H64" s="83">
        <v>21052.7</v>
      </c>
      <c r="I64" s="83">
        <v>23514.6</v>
      </c>
    </row>
    <row r="65" spans="1:9" ht="31.5">
      <c r="A65" s="93" t="s">
        <v>250</v>
      </c>
      <c r="B65" s="94">
        <v>904</v>
      </c>
      <c r="C65" s="95">
        <v>8</v>
      </c>
      <c r="D65" s="95">
        <v>1</v>
      </c>
      <c r="E65" s="80" t="s">
        <v>251</v>
      </c>
      <c r="F65" s="81" t="s">
        <v>125</v>
      </c>
      <c r="G65" s="83">
        <v>14870.7</v>
      </c>
      <c r="H65" s="83">
        <v>13592.5</v>
      </c>
      <c r="I65" s="83">
        <v>15019.7</v>
      </c>
    </row>
    <row r="66" spans="1:9" ht="63">
      <c r="A66" s="93" t="s">
        <v>252</v>
      </c>
      <c r="B66" s="94">
        <v>904</v>
      </c>
      <c r="C66" s="95">
        <v>8</v>
      </c>
      <c r="D66" s="95">
        <v>1</v>
      </c>
      <c r="E66" s="80" t="s">
        <v>253</v>
      </c>
      <c r="F66" s="81" t="s">
        <v>125</v>
      </c>
      <c r="G66" s="83">
        <v>232</v>
      </c>
      <c r="H66" s="83">
        <v>232</v>
      </c>
      <c r="I66" s="83">
        <v>232</v>
      </c>
    </row>
    <row r="67" spans="1:9" ht="31.5">
      <c r="A67" s="93" t="s">
        <v>132</v>
      </c>
      <c r="B67" s="94">
        <v>904</v>
      </c>
      <c r="C67" s="95">
        <v>8</v>
      </c>
      <c r="D67" s="95">
        <v>1</v>
      </c>
      <c r="E67" s="80" t="s">
        <v>253</v>
      </c>
      <c r="F67" s="81" t="s">
        <v>133</v>
      </c>
      <c r="G67" s="83">
        <v>232</v>
      </c>
      <c r="H67" s="83">
        <v>232</v>
      </c>
      <c r="I67" s="83">
        <v>232</v>
      </c>
    </row>
    <row r="68" spans="1:9" ht="31.5">
      <c r="A68" s="93" t="s">
        <v>140</v>
      </c>
      <c r="B68" s="94">
        <v>904</v>
      </c>
      <c r="C68" s="95">
        <v>8</v>
      </c>
      <c r="D68" s="95">
        <v>1</v>
      </c>
      <c r="E68" s="80" t="s">
        <v>255</v>
      </c>
      <c r="F68" s="81" t="s">
        <v>125</v>
      </c>
      <c r="G68" s="83">
        <v>850</v>
      </c>
      <c r="H68" s="83">
        <v>851</v>
      </c>
      <c r="I68" s="83">
        <v>782.5</v>
      </c>
    </row>
    <row r="69" spans="1:9" ht="94.5">
      <c r="A69" s="93" t="s">
        <v>146</v>
      </c>
      <c r="B69" s="94">
        <v>904</v>
      </c>
      <c r="C69" s="95">
        <v>8</v>
      </c>
      <c r="D69" s="95">
        <v>1</v>
      </c>
      <c r="E69" s="80" t="s">
        <v>255</v>
      </c>
      <c r="F69" s="81" t="s">
        <v>147</v>
      </c>
      <c r="G69" s="83">
        <v>4.2</v>
      </c>
      <c r="H69" s="83">
        <v>4.2</v>
      </c>
      <c r="I69" s="83">
        <v>4.2</v>
      </c>
    </row>
    <row r="70" spans="1:9" ht="31.5">
      <c r="A70" s="93" t="s">
        <v>132</v>
      </c>
      <c r="B70" s="94">
        <v>904</v>
      </c>
      <c r="C70" s="95">
        <v>8</v>
      </c>
      <c r="D70" s="95">
        <v>1</v>
      </c>
      <c r="E70" s="80" t="s">
        <v>255</v>
      </c>
      <c r="F70" s="81" t="s">
        <v>133</v>
      </c>
      <c r="G70" s="83">
        <v>832</v>
      </c>
      <c r="H70" s="83">
        <v>833</v>
      </c>
      <c r="I70" s="83">
        <v>764.5</v>
      </c>
    </row>
    <row r="71" spans="1:9">
      <c r="A71" s="93" t="s">
        <v>142</v>
      </c>
      <c r="B71" s="94">
        <v>904</v>
      </c>
      <c r="C71" s="95">
        <v>8</v>
      </c>
      <c r="D71" s="95">
        <v>1</v>
      </c>
      <c r="E71" s="80" t="s">
        <v>255</v>
      </c>
      <c r="F71" s="81" t="s">
        <v>143</v>
      </c>
      <c r="G71" s="83">
        <v>13.8</v>
      </c>
      <c r="H71" s="83">
        <v>13.8</v>
      </c>
      <c r="I71" s="83">
        <v>13.8</v>
      </c>
    </row>
    <row r="72" spans="1:9" ht="63">
      <c r="A72" s="93" t="s">
        <v>256</v>
      </c>
      <c r="B72" s="94">
        <v>904</v>
      </c>
      <c r="C72" s="95">
        <v>8</v>
      </c>
      <c r="D72" s="95">
        <v>1</v>
      </c>
      <c r="E72" s="80" t="s">
        <v>257</v>
      </c>
      <c r="F72" s="81" t="s">
        <v>125</v>
      </c>
      <c r="G72" s="83">
        <v>599.9</v>
      </c>
      <c r="H72" s="83">
        <v>0</v>
      </c>
      <c r="I72" s="83">
        <v>0</v>
      </c>
    </row>
    <row r="73" spans="1:9" ht="31.5">
      <c r="A73" s="93" t="s">
        <v>132</v>
      </c>
      <c r="B73" s="94">
        <v>904</v>
      </c>
      <c r="C73" s="95">
        <v>8</v>
      </c>
      <c r="D73" s="95">
        <v>1</v>
      </c>
      <c r="E73" s="80" t="s">
        <v>257</v>
      </c>
      <c r="F73" s="81" t="s">
        <v>133</v>
      </c>
      <c r="G73" s="83">
        <v>599.9</v>
      </c>
      <c r="H73" s="83">
        <v>0</v>
      </c>
      <c r="I73" s="83">
        <v>0</v>
      </c>
    </row>
    <row r="74" spans="1:9" ht="204.75" customHeight="1">
      <c r="A74" s="93" t="s">
        <v>197</v>
      </c>
      <c r="B74" s="94">
        <v>904</v>
      </c>
      <c r="C74" s="95">
        <v>8</v>
      </c>
      <c r="D74" s="95">
        <v>1</v>
      </c>
      <c r="E74" s="80" t="s">
        <v>258</v>
      </c>
      <c r="F74" s="81" t="s">
        <v>125</v>
      </c>
      <c r="G74" s="83">
        <v>13188.8</v>
      </c>
      <c r="H74" s="83">
        <v>12509.5</v>
      </c>
      <c r="I74" s="83">
        <v>14005.2</v>
      </c>
    </row>
    <row r="75" spans="1:9" ht="94.5">
      <c r="A75" s="93" t="s">
        <v>146</v>
      </c>
      <c r="B75" s="94">
        <v>904</v>
      </c>
      <c r="C75" s="95">
        <v>8</v>
      </c>
      <c r="D75" s="95">
        <v>1</v>
      </c>
      <c r="E75" s="80" t="s">
        <v>258</v>
      </c>
      <c r="F75" s="81" t="s">
        <v>147</v>
      </c>
      <c r="G75" s="83">
        <v>13188.8</v>
      </c>
      <c r="H75" s="83">
        <v>12509.5</v>
      </c>
      <c r="I75" s="83">
        <v>14005.2</v>
      </c>
    </row>
    <row r="76" spans="1:9" ht="63">
      <c r="A76" s="93" t="s">
        <v>273</v>
      </c>
      <c r="B76" s="94">
        <v>904</v>
      </c>
      <c r="C76" s="95">
        <v>8</v>
      </c>
      <c r="D76" s="95">
        <v>1</v>
      </c>
      <c r="E76" s="80" t="s">
        <v>274</v>
      </c>
      <c r="F76" s="81" t="s">
        <v>125</v>
      </c>
      <c r="G76" s="83">
        <v>85</v>
      </c>
      <c r="H76" s="83">
        <v>0</v>
      </c>
      <c r="I76" s="83">
        <v>105</v>
      </c>
    </row>
    <row r="77" spans="1:9" ht="62.25" customHeight="1">
      <c r="A77" s="93" t="s">
        <v>309</v>
      </c>
      <c r="B77" s="94">
        <v>904</v>
      </c>
      <c r="C77" s="95">
        <v>8</v>
      </c>
      <c r="D77" s="95">
        <v>1</v>
      </c>
      <c r="E77" s="80" t="s">
        <v>310</v>
      </c>
      <c r="F77" s="81" t="s">
        <v>125</v>
      </c>
      <c r="G77" s="83">
        <v>85</v>
      </c>
      <c r="H77" s="83">
        <v>0</v>
      </c>
      <c r="I77" s="83">
        <v>105</v>
      </c>
    </row>
    <row r="78" spans="1:9" ht="63">
      <c r="A78" s="93" t="s">
        <v>311</v>
      </c>
      <c r="B78" s="94">
        <v>904</v>
      </c>
      <c r="C78" s="95">
        <v>8</v>
      </c>
      <c r="D78" s="95">
        <v>1</v>
      </c>
      <c r="E78" s="80" t="s">
        <v>312</v>
      </c>
      <c r="F78" s="81" t="s">
        <v>125</v>
      </c>
      <c r="G78" s="83">
        <v>85</v>
      </c>
      <c r="H78" s="83">
        <v>0</v>
      </c>
      <c r="I78" s="83">
        <v>105</v>
      </c>
    </row>
    <row r="79" spans="1:9" ht="78.75">
      <c r="A79" s="93" t="s">
        <v>211</v>
      </c>
      <c r="B79" s="94">
        <v>904</v>
      </c>
      <c r="C79" s="95">
        <v>8</v>
      </c>
      <c r="D79" s="95">
        <v>1</v>
      </c>
      <c r="E79" s="80" t="s">
        <v>313</v>
      </c>
      <c r="F79" s="81" t="s">
        <v>125</v>
      </c>
      <c r="G79" s="83">
        <v>85</v>
      </c>
      <c r="H79" s="83">
        <v>0</v>
      </c>
      <c r="I79" s="83">
        <v>105</v>
      </c>
    </row>
    <row r="80" spans="1:9" ht="31.5">
      <c r="A80" s="93" t="s">
        <v>132</v>
      </c>
      <c r="B80" s="94">
        <v>904</v>
      </c>
      <c r="C80" s="95">
        <v>8</v>
      </c>
      <c r="D80" s="95">
        <v>1</v>
      </c>
      <c r="E80" s="80" t="s">
        <v>313</v>
      </c>
      <c r="F80" s="81" t="s">
        <v>133</v>
      </c>
      <c r="G80" s="83">
        <v>85</v>
      </c>
      <c r="H80" s="83">
        <v>0</v>
      </c>
      <c r="I80" s="83">
        <v>105</v>
      </c>
    </row>
    <row r="81" spans="1:9" ht="47.25">
      <c r="A81" s="93" t="s">
        <v>573</v>
      </c>
      <c r="B81" s="94">
        <v>904</v>
      </c>
      <c r="C81" s="95">
        <v>8</v>
      </c>
      <c r="D81" s="95">
        <v>1</v>
      </c>
      <c r="E81" s="80" t="s">
        <v>574</v>
      </c>
      <c r="F81" s="81" t="s">
        <v>125</v>
      </c>
      <c r="G81" s="83">
        <v>80</v>
      </c>
      <c r="H81" s="83">
        <v>65</v>
      </c>
      <c r="I81" s="83">
        <v>70</v>
      </c>
    </row>
    <row r="82" spans="1:9" ht="63">
      <c r="A82" s="93" t="s">
        <v>575</v>
      </c>
      <c r="B82" s="94">
        <v>904</v>
      </c>
      <c r="C82" s="95">
        <v>8</v>
      </c>
      <c r="D82" s="95">
        <v>1</v>
      </c>
      <c r="E82" s="80" t="s">
        <v>576</v>
      </c>
      <c r="F82" s="81" t="s">
        <v>125</v>
      </c>
      <c r="G82" s="83">
        <v>80</v>
      </c>
      <c r="H82" s="83">
        <v>65</v>
      </c>
      <c r="I82" s="83">
        <v>70</v>
      </c>
    </row>
    <row r="83" spans="1:9" ht="78.75" customHeight="1">
      <c r="A83" s="93" t="s">
        <v>577</v>
      </c>
      <c r="B83" s="94">
        <v>904</v>
      </c>
      <c r="C83" s="95">
        <v>8</v>
      </c>
      <c r="D83" s="95">
        <v>1</v>
      </c>
      <c r="E83" s="80" t="s">
        <v>578</v>
      </c>
      <c r="F83" s="81" t="s">
        <v>125</v>
      </c>
      <c r="G83" s="83">
        <v>80</v>
      </c>
      <c r="H83" s="83">
        <v>65</v>
      </c>
      <c r="I83" s="83">
        <v>70</v>
      </c>
    </row>
    <row r="84" spans="1:9" ht="47.25">
      <c r="A84" s="93" t="s">
        <v>579</v>
      </c>
      <c r="B84" s="94">
        <v>904</v>
      </c>
      <c r="C84" s="95">
        <v>8</v>
      </c>
      <c r="D84" s="95">
        <v>1</v>
      </c>
      <c r="E84" s="80" t="s">
        <v>580</v>
      </c>
      <c r="F84" s="81" t="s">
        <v>125</v>
      </c>
      <c r="G84" s="83">
        <v>80</v>
      </c>
      <c r="H84" s="83">
        <v>65</v>
      </c>
      <c r="I84" s="83">
        <v>70</v>
      </c>
    </row>
    <row r="85" spans="1:9" ht="31.5">
      <c r="A85" s="93" t="s">
        <v>132</v>
      </c>
      <c r="B85" s="94">
        <v>904</v>
      </c>
      <c r="C85" s="95">
        <v>8</v>
      </c>
      <c r="D85" s="95">
        <v>1</v>
      </c>
      <c r="E85" s="80" t="s">
        <v>580</v>
      </c>
      <c r="F85" s="81" t="s">
        <v>133</v>
      </c>
      <c r="G85" s="83">
        <v>80</v>
      </c>
      <c r="H85" s="83">
        <v>65</v>
      </c>
      <c r="I85" s="83">
        <v>70</v>
      </c>
    </row>
    <row r="86" spans="1:9" ht="31.5">
      <c r="A86" s="93" t="s">
        <v>271</v>
      </c>
      <c r="B86" s="94">
        <v>904</v>
      </c>
      <c r="C86" s="95">
        <v>8</v>
      </c>
      <c r="D86" s="95">
        <v>4</v>
      </c>
      <c r="E86" s="80" t="s">
        <v>125</v>
      </c>
      <c r="F86" s="81" t="s">
        <v>125</v>
      </c>
      <c r="G86" s="83">
        <v>1945.1</v>
      </c>
      <c r="H86" s="83">
        <v>1810.4</v>
      </c>
      <c r="I86" s="83">
        <v>2040.5</v>
      </c>
    </row>
    <row r="87" spans="1:9" ht="47.25">
      <c r="A87" s="93" t="s">
        <v>230</v>
      </c>
      <c r="B87" s="94">
        <v>904</v>
      </c>
      <c r="C87" s="95">
        <v>8</v>
      </c>
      <c r="D87" s="95">
        <v>4</v>
      </c>
      <c r="E87" s="80" t="s">
        <v>231</v>
      </c>
      <c r="F87" s="81" t="s">
        <v>125</v>
      </c>
      <c r="G87" s="83">
        <v>1945.1</v>
      </c>
      <c r="H87" s="83">
        <v>1810.4</v>
      </c>
      <c r="I87" s="83">
        <v>2040.5</v>
      </c>
    </row>
    <row r="88" spans="1:9" ht="47.25">
      <c r="A88" s="93" t="s">
        <v>265</v>
      </c>
      <c r="B88" s="94">
        <v>904</v>
      </c>
      <c r="C88" s="95">
        <v>8</v>
      </c>
      <c r="D88" s="95">
        <v>4</v>
      </c>
      <c r="E88" s="80" t="s">
        <v>266</v>
      </c>
      <c r="F88" s="81" t="s">
        <v>125</v>
      </c>
      <c r="G88" s="83">
        <v>1945.1</v>
      </c>
      <c r="H88" s="83">
        <v>1810.4</v>
      </c>
      <c r="I88" s="83">
        <v>2040.5</v>
      </c>
    </row>
    <row r="89" spans="1:9" ht="31.5">
      <c r="A89" s="93" t="s">
        <v>267</v>
      </c>
      <c r="B89" s="94">
        <v>904</v>
      </c>
      <c r="C89" s="95">
        <v>8</v>
      </c>
      <c r="D89" s="95">
        <v>4</v>
      </c>
      <c r="E89" s="80" t="s">
        <v>268</v>
      </c>
      <c r="F89" s="81" t="s">
        <v>125</v>
      </c>
      <c r="G89" s="83">
        <v>1945.1</v>
      </c>
      <c r="H89" s="83">
        <v>1810.4</v>
      </c>
      <c r="I89" s="83">
        <v>2040.5</v>
      </c>
    </row>
    <row r="90" spans="1:9" ht="31.5">
      <c r="A90" s="93" t="s">
        <v>269</v>
      </c>
      <c r="B90" s="94">
        <v>904</v>
      </c>
      <c r="C90" s="95">
        <v>8</v>
      </c>
      <c r="D90" s="95">
        <v>4</v>
      </c>
      <c r="E90" s="80" t="s">
        <v>270</v>
      </c>
      <c r="F90" s="81" t="s">
        <v>125</v>
      </c>
      <c r="G90" s="83">
        <v>5</v>
      </c>
      <c r="H90" s="83">
        <v>5</v>
      </c>
      <c r="I90" s="83">
        <v>19.2</v>
      </c>
    </row>
    <row r="91" spans="1:9" ht="31.5">
      <c r="A91" s="93" t="s">
        <v>132</v>
      </c>
      <c r="B91" s="94">
        <v>904</v>
      </c>
      <c r="C91" s="95">
        <v>8</v>
      </c>
      <c r="D91" s="95">
        <v>4</v>
      </c>
      <c r="E91" s="80" t="s">
        <v>270</v>
      </c>
      <c r="F91" s="81" t="s">
        <v>133</v>
      </c>
      <c r="G91" s="83">
        <v>5</v>
      </c>
      <c r="H91" s="83">
        <v>5</v>
      </c>
      <c r="I91" s="83">
        <v>19.2</v>
      </c>
    </row>
    <row r="92" spans="1:9" ht="204.75" customHeight="1">
      <c r="A92" s="93" t="s">
        <v>197</v>
      </c>
      <c r="B92" s="94">
        <v>904</v>
      </c>
      <c r="C92" s="95">
        <v>8</v>
      </c>
      <c r="D92" s="95">
        <v>4</v>
      </c>
      <c r="E92" s="80" t="s">
        <v>272</v>
      </c>
      <c r="F92" s="81" t="s">
        <v>125</v>
      </c>
      <c r="G92" s="83">
        <v>1940.1</v>
      </c>
      <c r="H92" s="83">
        <v>1805.4</v>
      </c>
      <c r="I92" s="83">
        <v>2021.3</v>
      </c>
    </row>
    <row r="93" spans="1:9" ht="94.5">
      <c r="A93" s="93" t="s">
        <v>146</v>
      </c>
      <c r="B93" s="94">
        <v>904</v>
      </c>
      <c r="C93" s="95">
        <v>8</v>
      </c>
      <c r="D93" s="95">
        <v>4</v>
      </c>
      <c r="E93" s="80" t="s">
        <v>272</v>
      </c>
      <c r="F93" s="81" t="s">
        <v>147</v>
      </c>
      <c r="G93" s="83">
        <v>1940.1</v>
      </c>
      <c r="H93" s="83">
        <v>1805.4</v>
      </c>
      <c r="I93" s="83">
        <v>2021.3</v>
      </c>
    </row>
    <row r="94" spans="1:9" s="73" customFormat="1">
      <c r="A94" s="90" t="s">
        <v>658</v>
      </c>
      <c r="B94" s="91">
        <v>907</v>
      </c>
      <c r="C94" s="92">
        <v>0</v>
      </c>
      <c r="D94" s="92">
        <v>0</v>
      </c>
      <c r="E94" s="75" t="s">
        <v>125</v>
      </c>
      <c r="F94" s="76" t="s">
        <v>125</v>
      </c>
      <c r="G94" s="78">
        <v>1150342.8</v>
      </c>
      <c r="H94" s="78">
        <v>1106533.3</v>
      </c>
      <c r="I94" s="78">
        <v>1096054.8999999999</v>
      </c>
    </row>
    <row r="95" spans="1:9">
      <c r="A95" s="93" t="s">
        <v>656</v>
      </c>
      <c r="B95" s="94">
        <v>907</v>
      </c>
      <c r="C95" s="95">
        <v>7</v>
      </c>
      <c r="D95" s="95">
        <v>0</v>
      </c>
      <c r="E95" s="80" t="s">
        <v>125</v>
      </c>
      <c r="F95" s="81" t="s">
        <v>125</v>
      </c>
      <c r="G95" s="83">
        <v>1137105.2</v>
      </c>
      <c r="H95" s="83">
        <v>1093295.7</v>
      </c>
      <c r="I95" s="83">
        <v>1082817.3</v>
      </c>
    </row>
    <row r="96" spans="1:9">
      <c r="A96" s="93" t="s">
        <v>134</v>
      </c>
      <c r="B96" s="94">
        <v>907</v>
      </c>
      <c r="C96" s="95">
        <v>7</v>
      </c>
      <c r="D96" s="95">
        <v>1</v>
      </c>
      <c r="E96" s="80" t="s">
        <v>125</v>
      </c>
      <c r="F96" s="81" t="s">
        <v>125</v>
      </c>
      <c r="G96" s="83">
        <v>279005.09999999998</v>
      </c>
      <c r="H96" s="83">
        <v>263217.90000000002</v>
      </c>
      <c r="I96" s="83">
        <v>261253.6</v>
      </c>
    </row>
    <row r="97" spans="1:9" ht="31.5">
      <c r="A97" s="93" t="s">
        <v>123</v>
      </c>
      <c r="B97" s="94">
        <v>907</v>
      </c>
      <c r="C97" s="95">
        <v>7</v>
      </c>
      <c r="D97" s="95">
        <v>1</v>
      </c>
      <c r="E97" s="80" t="s">
        <v>124</v>
      </c>
      <c r="F97" s="81" t="s">
        <v>125</v>
      </c>
      <c r="G97" s="83">
        <v>278860.90000000002</v>
      </c>
      <c r="H97" s="83">
        <v>263197.90000000002</v>
      </c>
      <c r="I97" s="83">
        <v>261023.6</v>
      </c>
    </row>
    <row r="98" spans="1:9" ht="31.5">
      <c r="A98" s="93" t="s">
        <v>126</v>
      </c>
      <c r="B98" s="94">
        <v>907</v>
      </c>
      <c r="C98" s="95">
        <v>7</v>
      </c>
      <c r="D98" s="95">
        <v>1</v>
      </c>
      <c r="E98" s="80" t="s">
        <v>127</v>
      </c>
      <c r="F98" s="81" t="s">
        <v>125</v>
      </c>
      <c r="G98" s="83">
        <v>278860.90000000002</v>
      </c>
      <c r="H98" s="83">
        <v>263197.90000000002</v>
      </c>
      <c r="I98" s="83">
        <v>261023.6</v>
      </c>
    </row>
    <row r="99" spans="1:9" ht="31.5">
      <c r="A99" s="93" t="s">
        <v>128</v>
      </c>
      <c r="B99" s="94">
        <v>907</v>
      </c>
      <c r="C99" s="95">
        <v>7</v>
      </c>
      <c r="D99" s="95">
        <v>1</v>
      </c>
      <c r="E99" s="80" t="s">
        <v>129</v>
      </c>
      <c r="F99" s="81" t="s">
        <v>125</v>
      </c>
      <c r="G99" s="83">
        <v>278860.90000000002</v>
      </c>
      <c r="H99" s="83">
        <v>263197.90000000002</v>
      </c>
      <c r="I99" s="83">
        <v>261023.6</v>
      </c>
    </row>
    <row r="100" spans="1:9" ht="47.25">
      <c r="A100" s="93" t="s">
        <v>130</v>
      </c>
      <c r="B100" s="94">
        <v>907</v>
      </c>
      <c r="C100" s="95">
        <v>7</v>
      </c>
      <c r="D100" s="95">
        <v>1</v>
      </c>
      <c r="E100" s="80" t="s">
        <v>131</v>
      </c>
      <c r="F100" s="81" t="s">
        <v>125</v>
      </c>
      <c r="G100" s="83">
        <v>902.4</v>
      </c>
      <c r="H100" s="83">
        <v>750.4</v>
      </c>
      <c r="I100" s="83">
        <v>750.5</v>
      </c>
    </row>
    <row r="101" spans="1:9" ht="31.5">
      <c r="A101" s="93" t="s">
        <v>132</v>
      </c>
      <c r="B101" s="94">
        <v>907</v>
      </c>
      <c r="C101" s="95">
        <v>7</v>
      </c>
      <c r="D101" s="95">
        <v>1</v>
      </c>
      <c r="E101" s="80" t="s">
        <v>131</v>
      </c>
      <c r="F101" s="81" t="s">
        <v>133</v>
      </c>
      <c r="G101" s="83">
        <v>902.4</v>
      </c>
      <c r="H101" s="83">
        <v>750.4</v>
      </c>
      <c r="I101" s="83">
        <v>750.5</v>
      </c>
    </row>
    <row r="102" spans="1:9" ht="31.5">
      <c r="A102" s="93" t="s">
        <v>135</v>
      </c>
      <c r="B102" s="94">
        <v>907</v>
      </c>
      <c r="C102" s="95">
        <v>7</v>
      </c>
      <c r="D102" s="95">
        <v>1</v>
      </c>
      <c r="E102" s="80" t="s">
        <v>136</v>
      </c>
      <c r="F102" s="81" t="s">
        <v>125</v>
      </c>
      <c r="G102" s="83">
        <v>91.9</v>
      </c>
      <c r="H102" s="83">
        <v>92.1</v>
      </c>
      <c r="I102" s="83">
        <v>92.1</v>
      </c>
    </row>
    <row r="103" spans="1:9" ht="31.5">
      <c r="A103" s="93" t="s">
        <v>132</v>
      </c>
      <c r="B103" s="94">
        <v>907</v>
      </c>
      <c r="C103" s="95">
        <v>7</v>
      </c>
      <c r="D103" s="95">
        <v>1</v>
      </c>
      <c r="E103" s="80" t="s">
        <v>136</v>
      </c>
      <c r="F103" s="81" t="s">
        <v>133</v>
      </c>
      <c r="G103" s="83">
        <v>91.9</v>
      </c>
      <c r="H103" s="83">
        <v>92.1</v>
      </c>
      <c r="I103" s="83">
        <v>92.1</v>
      </c>
    </row>
    <row r="104" spans="1:9" ht="31.5">
      <c r="A104" s="93" t="s">
        <v>140</v>
      </c>
      <c r="B104" s="94">
        <v>907</v>
      </c>
      <c r="C104" s="95">
        <v>7</v>
      </c>
      <c r="D104" s="95">
        <v>1</v>
      </c>
      <c r="E104" s="80" t="s">
        <v>141</v>
      </c>
      <c r="F104" s="81" t="s">
        <v>125</v>
      </c>
      <c r="G104" s="83">
        <v>24906.2</v>
      </c>
      <c r="H104" s="83">
        <v>24579.599999999999</v>
      </c>
      <c r="I104" s="83">
        <v>23995.200000000001</v>
      </c>
    </row>
    <row r="105" spans="1:9" ht="31.5">
      <c r="A105" s="93" t="s">
        <v>132</v>
      </c>
      <c r="B105" s="94">
        <v>907</v>
      </c>
      <c r="C105" s="95">
        <v>7</v>
      </c>
      <c r="D105" s="95">
        <v>1</v>
      </c>
      <c r="E105" s="80" t="s">
        <v>141</v>
      </c>
      <c r="F105" s="81" t="s">
        <v>133</v>
      </c>
      <c r="G105" s="83">
        <v>24353.7</v>
      </c>
      <c r="H105" s="83">
        <v>24098.799999999999</v>
      </c>
      <c r="I105" s="83">
        <v>23514.400000000001</v>
      </c>
    </row>
    <row r="106" spans="1:9">
      <c r="A106" s="93" t="s">
        <v>142</v>
      </c>
      <c r="B106" s="94">
        <v>907</v>
      </c>
      <c r="C106" s="95">
        <v>7</v>
      </c>
      <c r="D106" s="95">
        <v>1</v>
      </c>
      <c r="E106" s="80" t="s">
        <v>141</v>
      </c>
      <c r="F106" s="81" t="s">
        <v>143</v>
      </c>
      <c r="G106" s="83">
        <v>552.5</v>
      </c>
      <c r="H106" s="83">
        <v>480.8</v>
      </c>
      <c r="I106" s="83">
        <v>480.8</v>
      </c>
    </row>
    <row r="107" spans="1:9" ht="93" customHeight="1">
      <c r="A107" s="93" t="s">
        <v>144</v>
      </c>
      <c r="B107" s="94">
        <v>907</v>
      </c>
      <c r="C107" s="95">
        <v>7</v>
      </c>
      <c r="D107" s="95">
        <v>1</v>
      </c>
      <c r="E107" s="80" t="s">
        <v>145</v>
      </c>
      <c r="F107" s="81" t="s">
        <v>125</v>
      </c>
      <c r="G107" s="83">
        <v>252960.4</v>
      </c>
      <c r="H107" s="83">
        <v>236185.8</v>
      </c>
      <c r="I107" s="83">
        <v>236185.8</v>
      </c>
    </row>
    <row r="108" spans="1:9" ht="94.5">
      <c r="A108" s="93" t="s">
        <v>146</v>
      </c>
      <c r="B108" s="94">
        <v>907</v>
      </c>
      <c r="C108" s="95">
        <v>7</v>
      </c>
      <c r="D108" s="95">
        <v>1</v>
      </c>
      <c r="E108" s="80" t="s">
        <v>145</v>
      </c>
      <c r="F108" s="81" t="s">
        <v>147</v>
      </c>
      <c r="G108" s="83">
        <v>251796.4</v>
      </c>
      <c r="H108" s="83">
        <v>235021.8</v>
      </c>
      <c r="I108" s="83">
        <v>235021.8</v>
      </c>
    </row>
    <row r="109" spans="1:9" ht="31.5">
      <c r="A109" s="93" t="s">
        <v>132</v>
      </c>
      <c r="B109" s="94">
        <v>907</v>
      </c>
      <c r="C109" s="95">
        <v>7</v>
      </c>
      <c r="D109" s="95">
        <v>1</v>
      </c>
      <c r="E109" s="80" t="s">
        <v>145</v>
      </c>
      <c r="F109" s="81" t="s">
        <v>133</v>
      </c>
      <c r="G109" s="83">
        <v>1164</v>
      </c>
      <c r="H109" s="83">
        <v>1164</v>
      </c>
      <c r="I109" s="83">
        <v>1164</v>
      </c>
    </row>
    <row r="110" spans="1:9" ht="78.75">
      <c r="A110" s="93" t="s">
        <v>148</v>
      </c>
      <c r="B110" s="94">
        <v>907</v>
      </c>
      <c r="C110" s="95">
        <v>7</v>
      </c>
      <c r="D110" s="95">
        <v>1</v>
      </c>
      <c r="E110" s="80" t="s">
        <v>149</v>
      </c>
      <c r="F110" s="81" t="s">
        <v>125</v>
      </c>
      <c r="G110" s="83">
        <v>0</v>
      </c>
      <c r="H110" s="83">
        <v>1590</v>
      </c>
      <c r="I110" s="83">
        <v>0</v>
      </c>
    </row>
    <row r="111" spans="1:9" ht="31.5">
      <c r="A111" s="93" t="s">
        <v>132</v>
      </c>
      <c r="B111" s="94">
        <v>907</v>
      </c>
      <c r="C111" s="95">
        <v>7</v>
      </c>
      <c r="D111" s="95">
        <v>1</v>
      </c>
      <c r="E111" s="80" t="s">
        <v>149</v>
      </c>
      <c r="F111" s="81" t="s">
        <v>133</v>
      </c>
      <c r="G111" s="83">
        <v>0</v>
      </c>
      <c r="H111" s="83">
        <v>1590</v>
      </c>
      <c r="I111" s="83">
        <v>0</v>
      </c>
    </row>
    <row r="112" spans="1:9" ht="63">
      <c r="A112" s="93" t="s">
        <v>273</v>
      </c>
      <c r="B112" s="94">
        <v>907</v>
      </c>
      <c r="C112" s="95">
        <v>7</v>
      </c>
      <c r="D112" s="95">
        <v>1</v>
      </c>
      <c r="E112" s="80" t="s">
        <v>274</v>
      </c>
      <c r="F112" s="81" t="s">
        <v>125</v>
      </c>
      <c r="G112" s="83">
        <v>144.19999999999999</v>
      </c>
      <c r="H112" s="83">
        <v>20</v>
      </c>
      <c r="I112" s="83">
        <v>230</v>
      </c>
    </row>
    <row r="113" spans="1:9" ht="61.5" customHeight="1">
      <c r="A113" s="93" t="s">
        <v>309</v>
      </c>
      <c r="B113" s="94">
        <v>907</v>
      </c>
      <c r="C113" s="95">
        <v>7</v>
      </c>
      <c r="D113" s="95">
        <v>1</v>
      </c>
      <c r="E113" s="80" t="s">
        <v>310</v>
      </c>
      <c r="F113" s="81" t="s">
        <v>125</v>
      </c>
      <c r="G113" s="83">
        <v>144.19999999999999</v>
      </c>
      <c r="H113" s="83">
        <v>20</v>
      </c>
      <c r="I113" s="83">
        <v>230</v>
      </c>
    </row>
    <row r="114" spans="1:9" ht="63">
      <c r="A114" s="93" t="s">
        <v>311</v>
      </c>
      <c r="B114" s="94">
        <v>907</v>
      </c>
      <c r="C114" s="95">
        <v>7</v>
      </c>
      <c r="D114" s="95">
        <v>1</v>
      </c>
      <c r="E114" s="80" t="s">
        <v>312</v>
      </c>
      <c r="F114" s="81" t="s">
        <v>125</v>
      </c>
      <c r="G114" s="83">
        <v>144.19999999999999</v>
      </c>
      <c r="H114" s="83">
        <v>20</v>
      </c>
      <c r="I114" s="83">
        <v>230</v>
      </c>
    </row>
    <row r="115" spans="1:9" ht="78.75">
      <c r="A115" s="93" t="s">
        <v>211</v>
      </c>
      <c r="B115" s="94">
        <v>907</v>
      </c>
      <c r="C115" s="95">
        <v>7</v>
      </c>
      <c r="D115" s="95">
        <v>1</v>
      </c>
      <c r="E115" s="80" t="s">
        <v>313</v>
      </c>
      <c r="F115" s="81" t="s">
        <v>125</v>
      </c>
      <c r="G115" s="83">
        <v>144.19999999999999</v>
      </c>
      <c r="H115" s="83">
        <v>20</v>
      </c>
      <c r="I115" s="83">
        <v>230</v>
      </c>
    </row>
    <row r="116" spans="1:9" ht="31.5">
      <c r="A116" s="93" t="s">
        <v>132</v>
      </c>
      <c r="B116" s="94">
        <v>907</v>
      </c>
      <c r="C116" s="95">
        <v>7</v>
      </c>
      <c r="D116" s="95">
        <v>1</v>
      </c>
      <c r="E116" s="80" t="s">
        <v>313</v>
      </c>
      <c r="F116" s="81" t="s">
        <v>133</v>
      </c>
      <c r="G116" s="83">
        <v>144.19999999999999</v>
      </c>
      <c r="H116" s="83">
        <v>20</v>
      </c>
      <c r="I116" s="83">
        <v>230</v>
      </c>
    </row>
    <row r="117" spans="1:9">
      <c r="A117" s="93" t="s">
        <v>153</v>
      </c>
      <c r="B117" s="94">
        <v>907</v>
      </c>
      <c r="C117" s="95">
        <v>7</v>
      </c>
      <c r="D117" s="95">
        <v>2</v>
      </c>
      <c r="E117" s="80" t="s">
        <v>125</v>
      </c>
      <c r="F117" s="81" t="s">
        <v>125</v>
      </c>
      <c r="G117" s="83">
        <v>778506.1</v>
      </c>
      <c r="H117" s="83">
        <v>758141.9</v>
      </c>
      <c r="I117" s="83">
        <v>741936.6</v>
      </c>
    </row>
    <row r="118" spans="1:9" ht="31.5">
      <c r="A118" s="93" t="s">
        <v>123</v>
      </c>
      <c r="B118" s="94">
        <v>907</v>
      </c>
      <c r="C118" s="95">
        <v>7</v>
      </c>
      <c r="D118" s="95">
        <v>2</v>
      </c>
      <c r="E118" s="80" t="s">
        <v>124</v>
      </c>
      <c r="F118" s="81" t="s">
        <v>125</v>
      </c>
      <c r="G118" s="83">
        <v>778421.8</v>
      </c>
      <c r="H118" s="83">
        <v>757671.9</v>
      </c>
      <c r="I118" s="83">
        <v>741706.6</v>
      </c>
    </row>
    <row r="119" spans="1:9" ht="31.5">
      <c r="A119" s="93" t="s">
        <v>126</v>
      </c>
      <c r="B119" s="94">
        <v>907</v>
      </c>
      <c r="C119" s="95">
        <v>7</v>
      </c>
      <c r="D119" s="95">
        <v>2</v>
      </c>
      <c r="E119" s="80" t="s">
        <v>127</v>
      </c>
      <c r="F119" s="81" t="s">
        <v>125</v>
      </c>
      <c r="G119" s="83">
        <v>778412.8</v>
      </c>
      <c r="H119" s="83">
        <v>757662.9</v>
      </c>
      <c r="I119" s="83">
        <v>741697.6</v>
      </c>
    </row>
    <row r="120" spans="1:9" ht="31.5">
      <c r="A120" s="93" t="s">
        <v>150</v>
      </c>
      <c r="B120" s="94">
        <v>907</v>
      </c>
      <c r="C120" s="95">
        <v>7</v>
      </c>
      <c r="D120" s="95">
        <v>2</v>
      </c>
      <c r="E120" s="80" t="s">
        <v>151</v>
      </c>
      <c r="F120" s="81" t="s">
        <v>125</v>
      </c>
      <c r="G120" s="83">
        <v>778412.8</v>
      </c>
      <c r="H120" s="83">
        <v>757662.9</v>
      </c>
      <c r="I120" s="83">
        <v>741697.6</v>
      </c>
    </row>
    <row r="121" spans="1:9" ht="47.25">
      <c r="A121" s="93" t="s">
        <v>130</v>
      </c>
      <c r="B121" s="94">
        <v>907</v>
      </c>
      <c r="C121" s="95">
        <v>7</v>
      </c>
      <c r="D121" s="95">
        <v>2</v>
      </c>
      <c r="E121" s="80" t="s">
        <v>152</v>
      </c>
      <c r="F121" s="81" t="s">
        <v>125</v>
      </c>
      <c r="G121" s="83">
        <v>1209.5</v>
      </c>
      <c r="H121" s="83">
        <v>1159.5</v>
      </c>
      <c r="I121" s="83">
        <v>1159.5</v>
      </c>
    </row>
    <row r="122" spans="1:9" ht="31.5">
      <c r="A122" s="93" t="s">
        <v>132</v>
      </c>
      <c r="B122" s="94">
        <v>907</v>
      </c>
      <c r="C122" s="95">
        <v>7</v>
      </c>
      <c r="D122" s="95">
        <v>2</v>
      </c>
      <c r="E122" s="80" t="s">
        <v>152</v>
      </c>
      <c r="F122" s="81" t="s">
        <v>133</v>
      </c>
      <c r="G122" s="83">
        <v>1209.5</v>
      </c>
      <c r="H122" s="83">
        <v>1159.5</v>
      </c>
      <c r="I122" s="83">
        <v>1159.5</v>
      </c>
    </row>
    <row r="123" spans="1:9" ht="31.5">
      <c r="A123" s="93" t="s">
        <v>154</v>
      </c>
      <c r="B123" s="94">
        <v>907</v>
      </c>
      <c r="C123" s="95">
        <v>7</v>
      </c>
      <c r="D123" s="95">
        <v>2</v>
      </c>
      <c r="E123" s="80" t="s">
        <v>155</v>
      </c>
      <c r="F123" s="81" t="s">
        <v>125</v>
      </c>
      <c r="G123" s="83">
        <v>6500</v>
      </c>
      <c r="H123" s="83">
        <v>2500</v>
      </c>
      <c r="I123" s="83">
        <v>2500</v>
      </c>
    </row>
    <row r="124" spans="1:9" ht="31.5">
      <c r="A124" s="93" t="s">
        <v>132</v>
      </c>
      <c r="B124" s="94">
        <v>907</v>
      </c>
      <c r="C124" s="95">
        <v>7</v>
      </c>
      <c r="D124" s="95">
        <v>2</v>
      </c>
      <c r="E124" s="80" t="s">
        <v>155</v>
      </c>
      <c r="F124" s="81" t="s">
        <v>133</v>
      </c>
      <c r="G124" s="83">
        <v>6500</v>
      </c>
      <c r="H124" s="83">
        <v>2500</v>
      </c>
      <c r="I124" s="83">
        <v>2500</v>
      </c>
    </row>
    <row r="125" spans="1:9" ht="31.5">
      <c r="A125" s="93" t="s">
        <v>135</v>
      </c>
      <c r="B125" s="94">
        <v>907</v>
      </c>
      <c r="C125" s="95">
        <v>7</v>
      </c>
      <c r="D125" s="95">
        <v>2</v>
      </c>
      <c r="E125" s="80" t="s">
        <v>156</v>
      </c>
      <c r="F125" s="81" t="s">
        <v>125</v>
      </c>
      <c r="G125" s="83">
        <v>211.5</v>
      </c>
      <c r="H125" s="83">
        <v>211.5</v>
      </c>
      <c r="I125" s="83">
        <v>211.5</v>
      </c>
    </row>
    <row r="126" spans="1:9" ht="31.5">
      <c r="A126" s="93" t="s">
        <v>132</v>
      </c>
      <c r="B126" s="94">
        <v>907</v>
      </c>
      <c r="C126" s="95">
        <v>7</v>
      </c>
      <c r="D126" s="95">
        <v>2</v>
      </c>
      <c r="E126" s="80" t="s">
        <v>156</v>
      </c>
      <c r="F126" s="81" t="s">
        <v>133</v>
      </c>
      <c r="G126" s="83">
        <v>211.5</v>
      </c>
      <c r="H126" s="83">
        <v>211.5</v>
      </c>
      <c r="I126" s="83">
        <v>211.5</v>
      </c>
    </row>
    <row r="127" spans="1:9" ht="47.25">
      <c r="A127" s="93" t="s">
        <v>157</v>
      </c>
      <c r="B127" s="94">
        <v>907</v>
      </c>
      <c r="C127" s="95">
        <v>7</v>
      </c>
      <c r="D127" s="95">
        <v>2</v>
      </c>
      <c r="E127" s="80" t="s">
        <v>158</v>
      </c>
      <c r="F127" s="81" t="s">
        <v>125</v>
      </c>
      <c r="G127" s="83">
        <v>8739.7999999999993</v>
      </c>
      <c r="H127" s="83">
        <v>8739.9</v>
      </c>
      <c r="I127" s="83">
        <v>8739.7999999999993</v>
      </c>
    </row>
    <row r="128" spans="1:9" ht="31.5">
      <c r="A128" s="93" t="s">
        <v>132</v>
      </c>
      <c r="B128" s="94">
        <v>907</v>
      </c>
      <c r="C128" s="95">
        <v>7</v>
      </c>
      <c r="D128" s="95">
        <v>2</v>
      </c>
      <c r="E128" s="80" t="s">
        <v>158</v>
      </c>
      <c r="F128" s="81" t="s">
        <v>133</v>
      </c>
      <c r="G128" s="83">
        <v>8736.6</v>
      </c>
      <c r="H128" s="83">
        <v>8736.7000000000007</v>
      </c>
      <c r="I128" s="83">
        <v>8736.6</v>
      </c>
    </row>
    <row r="129" spans="1:9">
      <c r="A129" s="93" t="s">
        <v>142</v>
      </c>
      <c r="B129" s="94">
        <v>907</v>
      </c>
      <c r="C129" s="95">
        <v>7</v>
      </c>
      <c r="D129" s="95">
        <v>2</v>
      </c>
      <c r="E129" s="80" t="s">
        <v>158</v>
      </c>
      <c r="F129" s="81" t="s">
        <v>143</v>
      </c>
      <c r="G129" s="83">
        <v>3.2</v>
      </c>
      <c r="H129" s="83">
        <v>3.2</v>
      </c>
      <c r="I129" s="83">
        <v>3.2</v>
      </c>
    </row>
    <row r="130" spans="1:9" ht="47.25">
      <c r="A130" s="93" t="s">
        <v>159</v>
      </c>
      <c r="B130" s="94">
        <v>907</v>
      </c>
      <c r="C130" s="95">
        <v>7</v>
      </c>
      <c r="D130" s="95">
        <v>2</v>
      </c>
      <c r="E130" s="80" t="s">
        <v>160</v>
      </c>
      <c r="F130" s="81" t="s">
        <v>125</v>
      </c>
      <c r="G130" s="83">
        <v>123</v>
      </c>
      <c r="H130" s="83">
        <v>123</v>
      </c>
      <c r="I130" s="83">
        <v>123</v>
      </c>
    </row>
    <row r="131" spans="1:9" ht="94.5">
      <c r="A131" s="93" t="s">
        <v>146</v>
      </c>
      <c r="B131" s="94">
        <v>907</v>
      </c>
      <c r="C131" s="95">
        <v>7</v>
      </c>
      <c r="D131" s="95">
        <v>2</v>
      </c>
      <c r="E131" s="80" t="s">
        <v>160</v>
      </c>
      <c r="F131" s="81" t="s">
        <v>147</v>
      </c>
      <c r="G131" s="83">
        <v>123</v>
      </c>
      <c r="H131" s="83">
        <v>123</v>
      </c>
      <c r="I131" s="83">
        <v>123</v>
      </c>
    </row>
    <row r="132" spans="1:9" ht="31.5">
      <c r="A132" s="93" t="s">
        <v>161</v>
      </c>
      <c r="B132" s="94">
        <v>907</v>
      </c>
      <c r="C132" s="95">
        <v>7</v>
      </c>
      <c r="D132" s="95">
        <v>2</v>
      </c>
      <c r="E132" s="80" t="s">
        <v>162</v>
      </c>
      <c r="F132" s="81" t="s">
        <v>125</v>
      </c>
      <c r="G132" s="83">
        <v>15</v>
      </c>
      <c r="H132" s="83">
        <v>15</v>
      </c>
      <c r="I132" s="83">
        <v>15</v>
      </c>
    </row>
    <row r="133" spans="1:9" ht="31.5">
      <c r="A133" s="93" t="s">
        <v>132</v>
      </c>
      <c r="B133" s="94">
        <v>907</v>
      </c>
      <c r="C133" s="95">
        <v>7</v>
      </c>
      <c r="D133" s="95">
        <v>2</v>
      </c>
      <c r="E133" s="80" t="s">
        <v>162</v>
      </c>
      <c r="F133" s="81" t="s">
        <v>133</v>
      </c>
      <c r="G133" s="83">
        <v>15</v>
      </c>
      <c r="H133" s="83">
        <v>15</v>
      </c>
      <c r="I133" s="83">
        <v>15</v>
      </c>
    </row>
    <row r="134" spans="1:9" ht="31.5">
      <c r="A134" s="93" t="s">
        <v>163</v>
      </c>
      <c r="B134" s="94">
        <v>907</v>
      </c>
      <c r="C134" s="95">
        <v>7</v>
      </c>
      <c r="D134" s="95">
        <v>2</v>
      </c>
      <c r="E134" s="80" t="s">
        <v>164</v>
      </c>
      <c r="F134" s="81" t="s">
        <v>125</v>
      </c>
      <c r="G134" s="83">
        <v>102.1</v>
      </c>
      <c r="H134" s="83">
        <v>102.1</v>
      </c>
      <c r="I134" s="83">
        <v>102.1</v>
      </c>
    </row>
    <row r="135" spans="1:9" ht="31.5">
      <c r="A135" s="93" t="s">
        <v>132</v>
      </c>
      <c r="B135" s="94">
        <v>907</v>
      </c>
      <c r="C135" s="95">
        <v>7</v>
      </c>
      <c r="D135" s="95">
        <v>2</v>
      </c>
      <c r="E135" s="80" t="s">
        <v>164</v>
      </c>
      <c r="F135" s="81" t="s">
        <v>133</v>
      </c>
      <c r="G135" s="83">
        <v>102.1</v>
      </c>
      <c r="H135" s="83">
        <v>102.1</v>
      </c>
      <c r="I135" s="83">
        <v>102.1</v>
      </c>
    </row>
    <row r="136" spans="1:9" ht="31.5">
      <c r="A136" s="93" t="s">
        <v>140</v>
      </c>
      <c r="B136" s="94">
        <v>907</v>
      </c>
      <c r="C136" s="95">
        <v>7</v>
      </c>
      <c r="D136" s="95">
        <v>2</v>
      </c>
      <c r="E136" s="80" t="s">
        <v>166</v>
      </c>
      <c r="F136" s="81" t="s">
        <v>125</v>
      </c>
      <c r="G136" s="83">
        <v>23675.4</v>
      </c>
      <c r="H136" s="83">
        <v>18958.400000000001</v>
      </c>
      <c r="I136" s="83">
        <v>20755.900000000001</v>
      </c>
    </row>
    <row r="137" spans="1:9" ht="31.5">
      <c r="A137" s="93" t="s">
        <v>132</v>
      </c>
      <c r="B137" s="94">
        <v>907</v>
      </c>
      <c r="C137" s="95">
        <v>7</v>
      </c>
      <c r="D137" s="95">
        <v>2</v>
      </c>
      <c r="E137" s="80" t="s">
        <v>166</v>
      </c>
      <c r="F137" s="81" t="s">
        <v>133</v>
      </c>
      <c r="G137" s="83">
        <v>22290.799999999999</v>
      </c>
      <c r="H137" s="83">
        <v>17573.8</v>
      </c>
      <c r="I137" s="83">
        <v>19371.2</v>
      </c>
    </row>
    <row r="138" spans="1:9">
      <c r="A138" s="93" t="s">
        <v>142</v>
      </c>
      <c r="B138" s="94">
        <v>907</v>
      </c>
      <c r="C138" s="95">
        <v>7</v>
      </c>
      <c r="D138" s="95">
        <v>2</v>
      </c>
      <c r="E138" s="80" t="s">
        <v>166</v>
      </c>
      <c r="F138" s="81" t="s">
        <v>143</v>
      </c>
      <c r="G138" s="83">
        <v>1384.6</v>
      </c>
      <c r="H138" s="83">
        <v>1384.6</v>
      </c>
      <c r="I138" s="83">
        <v>1384.7</v>
      </c>
    </row>
    <row r="139" spans="1:9" ht="78.75">
      <c r="A139" s="93" t="s">
        <v>167</v>
      </c>
      <c r="B139" s="94">
        <v>907</v>
      </c>
      <c r="C139" s="95">
        <v>7</v>
      </c>
      <c r="D139" s="95">
        <v>2</v>
      </c>
      <c r="E139" s="80" t="s">
        <v>168</v>
      </c>
      <c r="F139" s="81" t="s">
        <v>125</v>
      </c>
      <c r="G139" s="83">
        <v>40192.699999999997</v>
      </c>
      <c r="H139" s="83">
        <v>40192.699999999997</v>
      </c>
      <c r="I139" s="83">
        <v>40192.699999999997</v>
      </c>
    </row>
    <row r="140" spans="1:9" ht="94.5">
      <c r="A140" s="93" t="s">
        <v>146</v>
      </c>
      <c r="B140" s="94">
        <v>907</v>
      </c>
      <c r="C140" s="95">
        <v>7</v>
      </c>
      <c r="D140" s="95">
        <v>2</v>
      </c>
      <c r="E140" s="80" t="s">
        <v>168</v>
      </c>
      <c r="F140" s="81" t="s">
        <v>147</v>
      </c>
      <c r="G140" s="83">
        <v>40192.699999999997</v>
      </c>
      <c r="H140" s="83">
        <v>40192.699999999997</v>
      </c>
      <c r="I140" s="83">
        <v>40192.699999999997</v>
      </c>
    </row>
    <row r="141" spans="1:9" ht="140.25" customHeight="1">
      <c r="A141" s="93" t="s">
        <v>169</v>
      </c>
      <c r="B141" s="94">
        <v>907</v>
      </c>
      <c r="C141" s="95">
        <v>7</v>
      </c>
      <c r="D141" s="95">
        <v>2</v>
      </c>
      <c r="E141" s="80" t="s">
        <v>170</v>
      </c>
      <c r="F141" s="81" t="s">
        <v>125</v>
      </c>
      <c r="G141" s="83">
        <v>624161.9</v>
      </c>
      <c r="H141" s="83">
        <v>579838.19999999995</v>
      </c>
      <c r="I141" s="83">
        <v>579838.19999999995</v>
      </c>
    </row>
    <row r="142" spans="1:9" ht="94.5">
      <c r="A142" s="93" t="s">
        <v>146</v>
      </c>
      <c r="B142" s="94">
        <v>907</v>
      </c>
      <c r="C142" s="95">
        <v>7</v>
      </c>
      <c r="D142" s="95">
        <v>2</v>
      </c>
      <c r="E142" s="80" t="s">
        <v>170</v>
      </c>
      <c r="F142" s="81" t="s">
        <v>147</v>
      </c>
      <c r="G142" s="83">
        <v>615455.9</v>
      </c>
      <c r="H142" s="83">
        <v>571132.19999999995</v>
      </c>
      <c r="I142" s="83">
        <v>571132.19999999995</v>
      </c>
    </row>
    <row r="143" spans="1:9" ht="31.5">
      <c r="A143" s="93" t="s">
        <v>132</v>
      </c>
      <c r="B143" s="94">
        <v>907</v>
      </c>
      <c r="C143" s="95">
        <v>7</v>
      </c>
      <c r="D143" s="95">
        <v>2</v>
      </c>
      <c r="E143" s="80" t="s">
        <v>170</v>
      </c>
      <c r="F143" s="81" t="s">
        <v>133</v>
      </c>
      <c r="G143" s="83">
        <v>8706</v>
      </c>
      <c r="H143" s="83">
        <v>8706</v>
      </c>
      <c r="I143" s="83">
        <v>8706</v>
      </c>
    </row>
    <row r="144" spans="1:9" ht="63">
      <c r="A144" s="93" t="s">
        <v>174</v>
      </c>
      <c r="B144" s="94">
        <v>907</v>
      </c>
      <c r="C144" s="95">
        <v>7</v>
      </c>
      <c r="D144" s="95">
        <v>2</v>
      </c>
      <c r="E144" s="80" t="s">
        <v>175</v>
      </c>
      <c r="F144" s="81" t="s">
        <v>125</v>
      </c>
      <c r="G144" s="83">
        <v>386.6</v>
      </c>
      <c r="H144" s="83">
        <v>386.6</v>
      </c>
      <c r="I144" s="83">
        <v>386.6</v>
      </c>
    </row>
    <row r="145" spans="1:9" ht="31.5">
      <c r="A145" s="93" t="s">
        <v>132</v>
      </c>
      <c r="B145" s="94">
        <v>907</v>
      </c>
      <c r="C145" s="95">
        <v>7</v>
      </c>
      <c r="D145" s="95">
        <v>2</v>
      </c>
      <c r="E145" s="80" t="s">
        <v>175</v>
      </c>
      <c r="F145" s="81" t="s">
        <v>133</v>
      </c>
      <c r="G145" s="83">
        <v>159.5</v>
      </c>
      <c r="H145" s="83">
        <v>159.5</v>
      </c>
      <c r="I145" s="83">
        <v>159.5</v>
      </c>
    </row>
    <row r="146" spans="1:9" ht="31.5">
      <c r="A146" s="93" t="s">
        <v>176</v>
      </c>
      <c r="B146" s="94">
        <v>907</v>
      </c>
      <c r="C146" s="95">
        <v>7</v>
      </c>
      <c r="D146" s="95">
        <v>2</v>
      </c>
      <c r="E146" s="80" t="s">
        <v>175</v>
      </c>
      <c r="F146" s="81" t="s">
        <v>177</v>
      </c>
      <c r="G146" s="83">
        <v>227.1</v>
      </c>
      <c r="H146" s="83">
        <v>227.1</v>
      </c>
      <c r="I146" s="83">
        <v>227.1</v>
      </c>
    </row>
    <row r="147" spans="1:9" ht="78.75">
      <c r="A147" s="93" t="s">
        <v>178</v>
      </c>
      <c r="B147" s="94">
        <v>907</v>
      </c>
      <c r="C147" s="95">
        <v>7</v>
      </c>
      <c r="D147" s="95">
        <v>2</v>
      </c>
      <c r="E147" s="80" t="s">
        <v>179</v>
      </c>
      <c r="F147" s="81" t="s">
        <v>125</v>
      </c>
      <c r="G147" s="83">
        <v>25023.1</v>
      </c>
      <c r="H147" s="83">
        <v>25431.5</v>
      </c>
      <c r="I147" s="83">
        <v>24779.8</v>
      </c>
    </row>
    <row r="148" spans="1:9" ht="31.5">
      <c r="A148" s="93" t="s">
        <v>132</v>
      </c>
      <c r="B148" s="94">
        <v>907</v>
      </c>
      <c r="C148" s="95">
        <v>7</v>
      </c>
      <c r="D148" s="95">
        <v>2</v>
      </c>
      <c r="E148" s="80" t="s">
        <v>179</v>
      </c>
      <c r="F148" s="81" t="s">
        <v>133</v>
      </c>
      <c r="G148" s="83">
        <v>25023.1</v>
      </c>
      <c r="H148" s="83">
        <v>25431.5</v>
      </c>
      <c r="I148" s="83">
        <v>24779.8</v>
      </c>
    </row>
    <row r="149" spans="1:9" ht="31.5" customHeight="1">
      <c r="A149" s="93" t="s">
        <v>180</v>
      </c>
      <c r="B149" s="94">
        <v>907</v>
      </c>
      <c r="C149" s="95">
        <v>7</v>
      </c>
      <c r="D149" s="95">
        <v>2</v>
      </c>
      <c r="E149" s="80" t="s">
        <v>181</v>
      </c>
      <c r="F149" s="81" t="s">
        <v>125</v>
      </c>
      <c r="G149" s="83">
        <v>28806.6</v>
      </c>
      <c r="H149" s="83">
        <v>38957.5</v>
      </c>
      <c r="I149" s="83">
        <v>39617.699999999997</v>
      </c>
    </row>
    <row r="150" spans="1:9" ht="31.5">
      <c r="A150" s="93" t="s">
        <v>132</v>
      </c>
      <c r="B150" s="94">
        <v>907</v>
      </c>
      <c r="C150" s="95">
        <v>7</v>
      </c>
      <c r="D150" s="95">
        <v>2</v>
      </c>
      <c r="E150" s="80" t="s">
        <v>181</v>
      </c>
      <c r="F150" s="81" t="s">
        <v>133</v>
      </c>
      <c r="G150" s="83">
        <v>28806.6</v>
      </c>
      <c r="H150" s="83">
        <v>38957.5</v>
      </c>
      <c r="I150" s="83">
        <v>39617.699999999997</v>
      </c>
    </row>
    <row r="151" spans="1:9" ht="31.5">
      <c r="A151" s="93" t="s">
        <v>182</v>
      </c>
      <c r="B151" s="94">
        <v>907</v>
      </c>
      <c r="C151" s="95">
        <v>7</v>
      </c>
      <c r="D151" s="95">
        <v>2</v>
      </c>
      <c r="E151" s="80" t="s">
        <v>183</v>
      </c>
      <c r="F151" s="81" t="s">
        <v>125</v>
      </c>
      <c r="G151" s="83">
        <v>0</v>
      </c>
      <c r="H151" s="83">
        <v>18000</v>
      </c>
      <c r="I151" s="83">
        <v>8000</v>
      </c>
    </row>
    <row r="152" spans="1:9" ht="31.5">
      <c r="A152" s="93" t="s">
        <v>132</v>
      </c>
      <c r="B152" s="94">
        <v>907</v>
      </c>
      <c r="C152" s="95">
        <v>7</v>
      </c>
      <c r="D152" s="95">
        <v>2</v>
      </c>
      <c r="E152" s="80" t="s">
        <v>183</v>
      </c>
      <c r="F152" s="81" t="s">
        <v>133</v>
      </c>
      <c r="G152" s="83">
        <v>0</v>
      </c>
      <c r="H152" s="83">
        <v>18000</v>
      </c>
      <c r="I152" s="83">
        <v>8000</v>
      </c>
    </row>
    <row r="153" spans="1:9" ht="63">
      <c r="A153" s="93" t="s">
        <v>184</v>
      </c>
      <c r="B153" s="94">
        <v>907</v>
      </c>
      <c r="C153" s="95">
        <v>7</v>
      </c>
      <c r="D153" s="95">
        <v>2</v>
      </c>
      <c r="E153" s="80" t="s">
        <v>185</v>
      </c>
      <c r="F153" s="81" t="s">
        <v>125</v>
      </c>
      <c r="G153" s="83">
        <v>4400</v>
      </c>
      <c r="H153" s="83">
        <v>0</v>
      </c>
      <c r="I153" s="83">
        <v>0</v>
      </c>
    </row>
    <row r="154" spans="1:9" ht="31.5">
      <c r="A154" s="93" t="s">
        <v>132</v>
      </c>
      <c r="B154" s="94">
        <v>907</v>
      </c>
      <c r="C154" s="95">
        <v>7</v>
      </c>
      <c r="D154" s="95">
        <v>2</v>
      </c>
      <c r="E154" s="80" t="s">
        <v>185</v>
      </c>
      <c r="F154" s="81" t="s">
        <v>133</v>
      </c>
      <c r="G154" s="83">
        <v>4400</v>
      </c>
      <c r="H154" s="83">
        <v>0</v>
      </c>
      <c r="I154" s="83">
        <v>0</v>
      </c>
    </row>
    <row r="155" spans="1:9" ht="78.75">
      <c r="A155" s="93" t="s">
        <v>148</v>
      </c>
      <c r="B155" s="94">
        <v>907</v>
      </c>
      <c r="C155" s="95">
        <v>7</v>
      </c>
      <c r="D155" s="95">
        <v>2</v>
      </c>
      <c r="E155" s="80" t="s">
        <v>186</v>
      </c>
      <c r="F155" s="81" t="s">
        <v>125</v>
      </c>
      <c r="G155" s="83">
        <v>0</v>
      </c>
      <c r="H155" s="83">
        <v>7420</v>
      </c>
      <c r="I155" s="83">
        <v>0</v>
      </c>
    </row>
    <row r="156" spans="1:9" ht="31.5">
      <c r="A156" s="93" t="s">
        <v>132</v>
      </c>
      <c r="B156" s="94">
        <v>907</v>
      </c>
      <c r="C156" s="95">
        <v>7</v>
      </c>
      <c r="D156" s="95">
        <v>2</v>
      </c>
      <c r="E156" s="80" t="s">
        <v>186</v>
      </c>
      <c r="F156" s="81" t="s">
        <v>133</v>
      </c>
      <c r="G156" s="83">
        <v>0</v>
      </c>
      <c r="H156" s="83">
        <v>7420</v>
      </c>
      <c r="I156" s="83">
        <v>0</v>
      </c>
    </row>
    <row r="157" spans="1:9" ht="63">
      <c r="A157" s="93" t="s">
        <v>187</v>
      </c>
      <c r="B157" s="94">
        <v>907</v>
      </c>
      <c r="C157" s="95">
        <v>7</v>
      </c>
      <c r="D157" s="95">
        <v>2</v>
      </c>
      <c r="E157" s="80" t="s">
        <v>188</v>
      </c>
      <c r="F157" s="81" t="s">
        <v>125</v>
      </c>
      <c r="G157" s="83">
        <v>2080.6999999999998</v>
      </c>
      <c r="H157" s="83">
        <v>3140.5</v>
      </c>
      <c r="I157" s="83">
        <v>3137.2</v>
      </c>
    </row>
    <row r="158" spans="1:9" ht="31.5">
      <c r="A158" s="93" t="s">
        <v>132</v>
      </c>
      <c r="B158" s="94">
        <v>907</v>
      </c>
      <c r="C158" s="95">
        <v>7</v>
      </c>
      <c r="D158" s="95">
        <v>2</v>
      </c>
      <c r="E158" s="80" t="s">
        <v>188</v>
      </c>
      <c r="F158" s="81" t="s">
        <v>133</v>
      </c>
      <c r="G158" s="83">
        <v>2080.6999999999998</v>
      </c>
      <c r="H158" s="83">
        <v>3140.5</v>
      </c>
      <c r="I158" s="83">
        <v>3137.2</v>
      </c>
    </row>
    <row r="159" spans="1:9" ht="78.75">
      <c r="A159" s="93" t="s">
        <v>189</v>
      </c>
      <c r="B159" s="94">
        <v>907</v>
      </c>
      <c r="C159" s="95">
        <v>7</v>
      </c>
      <c r="D159" s="95">
        <v>2</v>
      </c>
      <c r="E159" s="80" t="s">
        <v>190</v>
      </c>
      <c r="F159" s="81" t="s">
        <v>125</v>
      </c>
      <c r="G159" s="83">
        <v>12784.9</v>
      </c>
      <c r="H159" s="83">
        <v>12486.5</v>
      </c>
      <c r="I159" s="83">
        <v>12138.6</v>
      </c>
    </row>
    <row r="160" spans="1:9" ht="31.5">
      <c r="A160" s="93" t="s">
        <v>132</v>
      </c>
      <c r="B160" s="94">
        <v>907</v>
      </c>
      <c r="C160" s="95">
        <v>7</v>
      </c>
      <c r="D160" s="95">
        <v>2</v>
      </c>
      <c r="E160" s="80" t="s">
        <v>190</v>
      </c>
      <c r="F160" s="81" t="s">
        <v>133</v>
      </c>
      <c r="G160" s="83">
        <v>12146.6</v>
      </c>
      <c r="H160" s="83">
        <v>11848.2</v>
      </c>
      <c r="I160" s="83">
        <v>11500.3</v>
      </c>
    </row>
    <row r="161" spans="1:9" ht="31.5">
      <c r="A161" s="93" t="s">
        <v>176</v>
      </c>
      <c r="B161" s="94">
        <v>907</v>
      </c>
      <c r="C161" s="95">
        <v>7</v>
      </c>
      <c r="D161" s="95">
        <v>2</v>
      </c>
      <c r="E161" s="80" t="s">
        <v>190</v>
      </c>
      <c r="F161" s="81" t="s">
        <v>177</v>
      </c>
      <c r="G161" s="83">
        <v>638.29999999999995</v>
      </c>
      <c r="H161" s="83">
        <v>638.29999999999995</v>
      </c>
      <c r="I161" s="83">
        <v>638.29999999999995</v>
      </c>
    </row>
    <row r="162" spans="1:9" ht="47.25">
      <c r="A162" s="93" t="s">
        <v>199</v>
      </c>
      <c r="B162" s="94">
        <v>907</v>
      </c>
      <c r="C162" s="95">
        <v>7</v>
      </c>
      <c r="D162" s="95">
        <v>2</v>
      </c>
      <c r="E162" s="80" t="s">
        <v>200</v>
      </c>
      <c r="F162" s="81" t="s">
        <v>125</v>
      </c>
      <c r="G162" s="83">
        <v>9</v>
      </c>
      <c r="H162" s="83">
        <v>9</v>
      </c>
      <c r="I162" s="83">
        <v>9</v>
      </c>
    </row>
    <row r="163" spans="1:9" ht="63">
      <c r="A163" s="93" t="s">
        <v>213</v>
      </c>
      <c r="B163" s="94">
        <v>907</v>
      </c>
      <c r="C163" s="95">
        <v>7</v>
      </c>
      <c r="D163" s="95">
        <v>2</v>
      </c>
      <c r="E163" s="80" t="s">
        <v>214</v>
      </c>
      <c r="F163" s="81" t="s">
        <v>125</v>
      </c>
      <c r="G163" s="83">
        <v>9</v>
      </c>
      <c r="H163" s="83">
        <v>9</v>
      </c>
      <c r="I163" s="83">
        <v>9</v>
      </c>
    </row>
    <row r="164" spans="1:9" ht="78.75">
      <c r="A164" s="93" t="s">
        <v>215</v>
      </c>
      <c r="B164" s="94">
        <v>907</v>
      </c>
      <c r="C164" s="95">
        <v>7</v>
      </c>
      <c r="D164" s="95">
        <v>2</v>
      </c>
      <c r="E164" s="80" t="s">
        <v>216</v>
      </c>
      <c r="F164" s="81" t="s">
        <v>125</v>
      </c>
      <c r="G164" s="83">
        <v>9</v>
      </c>
      <c r="H164" s="83">
        <v>9</v>
      </c>
      <c r="I164" s="83">
        <v>9</v>
      </c>
    </row>
    <row r="165" spans="1:9" ht="31.5">
      <c r="A165" s="93" t="s">
        <v>176</v>
      </c>
      <c r="B165" s="94">
        <v>907</v>
      </c>
      <c r="C165" s="95">
        <v>7</v>
      </c>
      <c r="D165" s="95">
        <v>2</v>
      </c>
      <c r="E165" s="80" t="s">
        <v>216</v>
      </c>
      <c r="F165" s="81" t="s">
        <v>177</v>
      </c>
      <c r="G165" s="83">
        <v>9</v>
      </c>
      <c r="H165" s="83">
        <v>9</v>
      </c>
      <c r="I165" s="83">
        <v>9</v>
      </c>
    </row>
    <row r="166" spans="1:9" ht="63">
      <c r="A166" s="93" t="s">
        <v>273</v>
      </c>
      <c r="B166" s="94">
        <v>907</v>
      </c>
      <c r="C166" s="95">
        <v>7</v>
      </c>
      <c r="D166" s="95">
        <v>2</v>
      </c>
      <c r="E166" s="80" t="s">
        <v>274</v>
      </c>
      <c r="F166" s="81" t="s">
        <v>125</v>
      </c>
      <c r="G166" s="83">
        <v>84.3</v>
      </c>
      <c r="H166" s="83">
        <v>470</v>
      </c>
      <c r="I166" s="83">
        <v>230</v>
      </c>
    </row>
    <row r="167" spans="1:9" ht="62.25" customHeight="1">
      <c r="A167" s="93" t="s">
        <v>309</v>
      </c>
      <c r="B167" s="94">
        <v>907</v>
      </c>
      <c r="C167" s="95">
        <v>7</v>
      </c>
      <c r="D167" s="95">
        <v>2</v>
      </c>
      <c r="E167" s="80" t="s">
        <v>310</v>
      </c>
      <c r="F167" s="81" t="s">
        <v>125</v>
      </c>
      <c r="G167" s="83">
        <v>84.3</v>
      </c>
      <c r="H167" s="83">
        <v>470</v>
      </c>
      <c r="I167" s="83">
        <v>230</v>
      </c>
    </row>
    <row r="168" spans="1:9" ht="63">
      <c r="A168" s="93" t="s">
        <v>311</v>
      </c>
      <c r="B168" s="94">
        <v>907</v>
      </c>
      <c r="C168" s="95">
        <v>7</v>
      </c>
      <c r="D168" s="95">
        <v>2</v>
      </c>
      <c r="E168" s="80" t="s">
        <v>312</v>
      </c>
      <c r="F168" s="81" t="s">
        <v>125</v>
      </c>
      <c r="G168" s="83">
        <v>84.3</v>
      </c>
      <c r="H168" s="83">
        <v>470</v>
      </c>
      <c r="I168" s="83">
        <v>230</v>
      </c>
    </row>
    <row r="169" spans="1:9" ht="78.75">
      <c r="A169" s="93" t="s">
        <v>211</v>
      </c>
      <c r="B169" s="94">
        <v>907</v>
      </c>
      <c r="C169" s="95">
        <v>7</v>
      </c>
      <c r="D169" s="95">
        <v>2</v>
      </c>
      <c r="E169" s="80" t="s">
        <v>313</v>
      </c>
      <c r="F169" s="81" t="s">
        <v>125</v>
      </c>
      <c r="G169" s="83">
        <v>84.3</v>
      </c>
      <c r="H169" s="83">
        <v>470</v>
      </c>
      <c r="I169" s="83">
        <v>230</v>
      </c>
    </row>
    <row r="170" spans="1:9" ht="31.5">
      <c r="A170" s="93" t="s">
        <v>132</v>
      </c>
      <c r="B170" s="94">
        <v>907</v>
      </c>
      <c r="C170" s="95">
        <v>7</v>
      </c>
      <c r="D170" s="95">
        <v>2</v>
      </c>
      <c r="E170" s="80" t="s">
        <v>313</v>
      </c>
      <c r="F170" s="81" t="s">
        <v>133</v>
      </c>
      <c r="G170" s="83">
        <v>84.3</v>
      </c>
      <c r="H170" s="83">
        <v>470</v>
      </c>
      <c r="I170" s="83">
        <v>230</v>
      </c>
    </row>
    <row r="171" spans="1:9">
      <c r="A171" s="93" t="s">
        <v>194</v>
      </c>
      <c r="B171" s="94">
        <v>907</v>
      </c>
      <c r="C171" s="95">
        <v>7</v>
      </c>
      <c r="D171" s="95">
        <v>3</v>
      </c>
      <c r="E171" s="80" t="s">
        <v>125</v>
      </c>
      <c r="F171" s="81" t="s">
        <v>125</v>
      </c>
      <c r="G171" s="83">
        <v>55170.400000000001</v>
      </c>
      <c r="H171" s="83">
        <v>51353.4</v>
      </c>
      <c r="I171" s="83">
        <v>57164.6</v>
      </c>
    </row>
    <row r="172" spans="1:9" ht="31.5">
      <c r="A172" s="93" t="s">
        <v>123</v>
      </c>
      <c r="B172" s="94">
        <v>907</v>
      </c>
      <c r="C172" s="95">
        <v>7</v>
      </c>
      <c r="D172" s="95">
        <v>3</v>
      </c>
      <c r="E172" s="80" t="s">
        <v>124</v>
      </c>
      <c r="F172" s="81" t="s">
        <v>125</v>
      </c>
      <c r="G172" s="83">
        <v>55170.400000000001</v>
      </c>
      <c r="H172" s="83">
        <v>51342.400000000001</v>
      </c>
      <c r="I172" s="83">
        <v>57090.400000000001</v>
      </c>
    </row>
    <row r="173" spans="1:9" ht="31.5">
      <c r="A173" s="93" t="s">
        <v>126</v>
      </c>
      <c r="B173" s="94">
        <v>907</v>
      </c>
      <c r="C173" s="95">
        <v>7</v>
      </c>
      <c r="D173" s="95">
        <v>3</v>
      </c>
      <c r="E173" s="80" t="s">
        <v>127</v>
      </c>
      <c r="F173" s="81" t="s">
        <v>125</v>
      </c>
      <c r="G173" s="83">
        <v>55170.400000000001</v>
      </c>
      <c r="H173" s="83">
        <v>51342.400000000001</v>
      </c>
      <c r="I173" s="83">
        <v>57090.400000000001</v>
      </c>
    </row>
    <row r="174" spans="1:9" ht="31.5">
      <c r="A174" s="93" t="s">
        <v>191</v>
      </c>
      <c r="B174" s="94">
        <v>907</v>
      </c>
      <c r="C174" s="95">
        <v>7</v>
      </c>
      <c r="D174" s="95">
        <v>3</v>
      </c>
      <c r="E174" s="80" t="s">
        <v>192</v>
      </c>
      <c r="F174" s="81" t="s">
        <v>125</v>
      </c>
      <c r="G174" s="83">
        <v>55170.400000000001</v>
      </c>
      <c r="H174" s="83">
        <v>51342.400000000001</v>
      </c>
      <c r="I174" s="83">
        <v>57090.400000000001</v>
      </c>
    </row>
    <row r="175" spans="1:9" ht="47.25">
      <c r="A175" s="93" t="s">
        <v>130</v>
      </c>
      <c r="B175" s="94">
        <v>907</v>
      </c>
      <c r="C175" s="95">
        <v>7</v>
      </c>
      <c r="D175" s="95">
        <v>3</v>
      </c>
      <c r="E175" s="80" t="s">
        <v>193</v>
      </c>
      <c r="F175" s="81" t="s">
        <v>125</v>
      </c>
      <c r="G175" s="83">
        <v>109.7</v>
      </c>
      <c r="H175" s="83">
        <v>109.7</v>
      </c>
      <c r="I175" s="83">
        <v>109.6</v>
      </c>
    </row>
    <row r="176" spans="1:9" ht="31.5">
      <c r="A176" s="93" t="s">
        <v>132</v>
      </c>
      <c r="B176" s="94">
        <v>907</v>
      </c>
      <c r="C176" s="95">
        <v>7</v>
      </c>
      <c r="D176" s="95">
        <v>3</v>
      </c>
      <c r="E176" s="80" t="s">
        <v>193</v>
      </c>
      <c r="F176" s="81" t="s">
        <v>133</v>
      </c>
      <c r="G176" s="83">
        <v>109.7</v>
      </c>
      <c r="H176" s="83">
        <v>109.7</v>
      </c>
      <c r="I176" s="83">
        <v>109.6</v>
      </c>
    </row>
    <row r="177" spans="1:9" ht="31.5">
      <c r="A177" s="93" t="s">
        <v>140</v>
      </c>
      <c r="B177" s="94">
        <v>907</v>
      </c>
      <c r="C177" s="95">
        <v>7</v>
      </c>
      <c r="D177" s="95">
        <v>3</v>
      </c>
      <c r="E177" s="80" t="s">
        <v>196</v>
      </c>
      <c r="F177" s="81" t="s">
        <v>125</v>
      </c>
      <c r="G177" s="83">
        <v>1762.1</v>
      </c>
      <c r="H177" s="83">
        <v>1630.2</v>
      </c>
      <c r="I177" s="83">
        <v>1444.3</v>
      </c>
    </row>
    <row r="178" spans="1:9" ht="31.5">
      <c r="A178" s="93" t="s">
        <v>132</v>
      </c>
      <c r="B178" s="94">
        <v>907</v>
      </c>
      <c r="C178" s="95">
        <v>7</v>
      </c>
      <c r="D178" s="95">
        <v>3</v>
      </c>
      <c r="E178" s="80" t="s">
        <v>196</v>
      </c>
      <c r="F178" s="81" t="s">
        <v>133</v>
      </c>
      <c r="G178" s="83">
        <v>1705.6</v>
      </c>
      <c r="H178" s="83">
        <v>1573.7</v>
      </c>
      <c r="I178" s="83">
        <v>1387.8</v>
      </c>
    </row>
    <row r="179" spans="1:9">
      <c r="A179" s="93" t="s">
        <v>142</v>
      </c>
      <c r="B179" s="94">
        <v>907</v>
      </c>
      <c r="C179" s="95">
        <v>7</v>
      </c>
      <c r="D179" s="95">
        <v>3</v>
      </c>
      <c r="E179" s="80" t="s">
        <v>196</v>
      </c>
      <c r="F179" s="81" t="s">
        <v>143</v>
      </c>
      <c r="G179" s="83">
        <v>56.5</v>
      </c>
      <c r="H179" s="83">
        <v>56.5</v>
      </c>
      <c r="I179" s="83">
        <v>56.5</v>
      </c>
    </row>
    <row r="180" spans="1:9" ht="204.75" customHeight="1">
      <c r="A180" s="93" t="s">
        <v>197</v>
      </c>
      <c r="B180" s="94">
        <v>907</v>
      </c>
      <c r="C180" s="95">
        <v>7</v>
      </c>
      <c r="D180" s="95">
        <v>3</v>
      </c>
      <c r="E180" s="80" t="s">
        <v>198</v>
      </c>
      <c r="F180" s="81" t="s">
        <v>125</v>
      </c>
      <c r="G180" s="83">
        <v>53298.6</v>
      </c>
      <c r="H180" s="83">
        <v>49602.5</v>
      </c>
      <c r="I180" s="83">
        <v>55536.5</v>
      </c>
    </row>
    <row r="181" spans="1:9" ht="94.5">
      <c r="A181" s="93" t="s">
        <v>146</v>
      </c>
      <c r="B181" s="94">
        <v>907</v>
      </c>
      <c r="C181" s="95">
        <v>7</v>
      </c>
      <c r="D181" s="95">
        <v>3</v>
      </c>
      <c r="E181" s="80" t="s">
        <v>198</v>
      </c>
      <c r="F181" s="81" t="s">
        <v>147</v>
      </c>
      <c r="G181" s="83">
        <v>53298.6</v>
      </c>
      <c r="H181" s="83">
        <v>49602.5</v>
      </c>
      <c r="I181" s="83">
        <v>55536.5</v>
      </c>
    </row>
    <row r="182" spans="1:9" ht="63">
      <c r="A182" s="93" t="s">
        <v>273</v>
      </c>
      <c r="B182" s="94">
        <v>907</v>
      </c>
      <c r="C182" s="95">
        <v>7</v>
      </c>
      <c r="D182" s="95">
        <v>3</v>
      </c>
      <c r="E182" s="80" t="s">
        <v>274</v>
      </c>
      <c r="F182" s="81" t="s">
        <v>125</v>
      </c>
      <c r="G182" s="83">
        <v>0</v>
      </c>
      <c r="H182" s="83">
        <v>11</v>
      </c>
      <c r="I182" s="83">
        <v>74.2</v>
      </c>
    </row>
    <row r="183" spans="1:9" ht="63" customHeight="1">
      <c r="A183" s="93" t="s">
        <v>309</v>
      </c>
      <c r="B183" s="94">
        <v>907</v>
      </c>
      <c r="C183" s="95">
        <v>7</v>
      </c>
      <c r="D183" s="95">
        <v>3</v>
      </c>
      <c r="E183" s="80" t="s">
        <v>310</v>
      </c>
      <c r="F183" s="81" t="s">
        <v>125</v>
      </c>
      <c r="G183" s="83">
        <v>0</v>
      </c>
      <c r="H183" s="83">
        <v>11</v>
      </c>
      <c r="I183" s="83">
        <v>74.2</v>
      </c>
    </row>
    <row r="184" spans="1:9" ht="63">
      <c r="A184" s="93" t="s">
        <v>311</v>
      </c>
      <c r="B184" s="94">
        <v>907</v>
      </c>
      <c r="C184" s="95">
        <v>7</v>
      </c>
      <c r="D184" s="95">
        <v>3</v>
      </c>
      <c r="E184" s="80" t="s">
        <v>312</v>
      </c>
      <c r="F184" s="81" t="s">
        <v>125</v>
      </c>
      <c r="G184" s="83">
        <v>0</v>
      </c>
      <c r="H184" s="83">
        <v>11</v>
      </c>
      <c r="I184" s="83">
        <v>74.2</v>
      </c>
    </row>
    <row r="185" spans="1:9" ht="78.75">
      <c r="A185" s="93" t="s">
        <v>211</v>
      </c>
      <c r="B185" s="94">
        <v>907</v>
      </c>
      <c r="C185" s="95">
        <v>7</v>
      </c>
      <c r="D185" s="95">
        <v>3</v>
      </c>
      <c r="E185" s="80" t="s">
        <v>313</v>
      </c>
      <c r="F185" s="81" t="s">
        <v>125</v>
      </c>
      <c r="G185" s="83">
        <v>0</v>
      </c>
      <c r="H185" s="83">
        <v>11</v>
      </c>
      <c r="I185" s="83">
        <v>74.2</v>
      </c>
    </row>
    <row r="186" spans="1:9" ht="31.5">
      <c r="A186" s="93" t="s">
        <v>132</v>
      </c>
      <c r="B186" s="94">
        <v>907</v>
      </c>
      <c r="C186" s="95">
        <v>7</v>
      </c>
      <c r="D186" s="95">
        <v>3</v>
      </c>
      <c r="E186" s="80" t="s">
        <v>313</v>
      </c>
      <c r="F186" s="81" t="s">
        <v>133</v>
      </c>
      <c r="G186" s="83">
        <v>0</v>
      </c>
      <c r="H186" s="83">
        <v>11</v>
      </c>
      <c r="I186" s="83">
        <v>74.2</v>
      </c>
    </row>
    <row r="187" spans="1:9" ht="47.25">
      <c r="A187" s="93" t="s">
        <v>139</v>
      </c>
      <c r="B187" s="94">
        <v>907</v>
      </c>
      <c r="C187" s="95">
        <v>7</v>
      </c>
      <c r="D187" s="95">
        <v>5</v>
      </c>
      <c r="E187" s="80" t="s">
        <v>125</v>
      </c>
      <c r="F187" s="81" t="s">
        <v>125</v>
      </c>
      <c r="G187" s="83">
        <v>213</v>
      </c>
      <c r="H187" s="83">
        <v>206</v>
      </c>
      <c r="I187" s="83">
        <v>206</v>
      </c>
    </row>
    <row r="188" spans="1:9" ht="31.5">
      <c r="A188" s="93" t="s">
        <v>123</v>
      </c>
      <c r="B188" s="94">
        <v>907</v>
      </c>
      <c r="C188" s="95">
        <v>7</v>
      </c>
      <c r="D188" s="95">
        <v>5</v>
      </c>
      <c r="E188" s="80" t="s">
        <v>124</v>
      </c>
      <c r="F188" s="81" t="s">
        <v>125</v>
      </c>
      <c r="G188" s="83">
        <v>213</v>
      </c>
      <c r="H188" s="83">
        <v>206</v>
      </c>
      <c r="I188" s="83">
        <v>206</v>
      </c>
    </row>
    <row r="189" spans="1:9" ht="31.5">
      <c r="A189" s="93" t="s">
        <v>126</v>
      </c>
      <c r="B189" s="94">
        <v>907</v>
      </c>
      <c r="C189" s="95">
        <v>7</v>
      </c>
      <c r="D189" s="95">
        <v>5</v>
      </c>
      <c r="E189" s="80" t="s">
        <v>127</v>
      </c>
      <c r="F189" s="81" t="s">
        <v>125</v>
      </c>
      <c r="G189" s="83">
        <v>206</v>
      </c>
      <c r="H189" s="83">
        <v>206</v>
      </c>
      <c r="I189" s="83">
        <v>206</v>
      </c>
    </row>
    <row r="190" spans="1:9" ht="31.5">
      <c r="A190" s="93" t="s">
        <v>128</v>
      </c>
      <c r="B190" s="94">
        <v>907</v>
      </c>
      <c r="C190" s="95">
        <v>7</v>
      </c>
      <c r="D190" s="95">
        <v>5</v>
      </c>
      <c r="E190" s="80" t="s">
        <v>129</v>
      </c>
      <c r="F190" s="81" t="s">
        <v>125</v>
      </c>
      <c r="G190" s="83">
        <v>94.8</v>
      </c>
      <c r="H190" s="83">
        <v>94.8</v>
      </c>
      <c r="I190" s="83">
        <v>94.8</v>
      </c>
    </row>
    <row r="191" spans="1:9" ht="31.5">
      <c r="A191" s="93" t="s">
        <v>137</v>
      </c>
      <c r="B191" s="94">
        <v>907</v>
      </c>
      <c r="C191" s="95">
        <v>7</v>
      </c>
      <c r="D191" s="95">
        <v>5</v>
      </c>
      <c r="E191" s="80" t="s">
        <v>138</v>
      </c>
      <c r="F191" s="81" t="s">
        <v>125</v>
      </c>
      <c r="G191" s="83">
        <v>94.8</v>
      </c>
      <c r="H191" s="83">
        <v>94.8</v>
      </c>
      <c r="I191" s="83">
        <v>94.8</v>
      </c>
    </row>
    <row r="192" spans="1:9" ht="31.5">
      <c r="A192" s="93" t="s">
        <v>132</v>
      </c>
      <c r="B192" s="94">
        <v>907</v>
      </c>
      <c r="C192" s="95">
        <v>7</v>
      </c>
      <c r="D192" s="95">
        <v>5</v>
      </c>
      <c r="E192" s="80" t="s">
        <v>138</v>
      </c>
      <c r="F192" s="81" t="s">
        <v>133</v>
      </c>
      <c r="G192" s="83">
        <v>94.8</v>
      </c>
      <c r="H192" s="83">
        <v>94.8</v>
      </c>
      <c r="I192" s="83">
        <v>94.8</v>
      </c>
    </row>
    <row r="193" spans="1:9" ht="31.5">
      <c r="A193" s="93" t="s">
        <v>150</v>
      </c>
      <c r="B193" s="94">
        <v>907</v>
      </c>
      <c r="C193" s="95">
        <v>7</v>
      </c>
      <c r="D193" s="95">
        <v>5</v>
      </c>
      <c r="E193" s="80" t="s">
        <v>151</v>
      </c>
      <c r="F193" s="81" t="s">
        <v>125</v>
      </c>
      <c r="G193" s="83">
        <v>104.7</v>
      </c>
      <c r="H193" s="83">
        <v>104.7</v>
      </c>
      <c r="I193" s="83">
        <v>104.7</v>
      </c>
    </row>
    <row r="194" spans="1:9" ht="31.5">
      <c r="A194" s="93" t="s">
        <v>137</v>
      </c>
      <c r="B194" s="94">
        <v>907</v>
      </c>
      <c r="C194" s="95">
        <v>7</v>
      </c>
      <c r="D194" s="95">
        <v>5</v>
      </c>
      <c r="E194" s="80" t="s">
        <v>165</v>
      </c>
      <c r="F194" s="81" t="s">
        <v>125</v>
      </c>
      <c r="G194" s="83">
        <v>104.7</v>
      </c>
      <c r="H194" s="83">
        <v>104.7</v>
      </c>
      <c r="I194" s="83">
        <v>104.7</v>
      </c>
    </row>
    <row r="195" spans="1:9" ht="31.5">
      <c r="A195" s="93" t="s">
        <v>132</v>
      </c>
      <c r="B195" s="94">
        <v>907</v>
      </c>
      <c r="C195" s="95">
        <v>7</v>
      </c>
      <c r="D195" s="95">
        <v>5</v>
      </c>
      <c r="E195" s="80" t="s">
        <v>165</v>
      </c>
      <c r="F195" s="81" t="s">
        <v>133</v>
      </c>
      <c r="G195" s="83">
        <v>104.7</v>
      </c>
      <c r="H195" s="83">
        <v>104.7</v>
      </c>
      <c r="I195" s="83">
        <v>104.7</v>
      </c>
    </row>
    <row r="196" spans="1:9" ht="31.5">
      <c r="A196" s="93" t="s">
        <v>191</v>
      </c>
      <c r="B196" s="94">
        <v>907</v>
      </c>
      <c r="C196" s="95">
        <v>7</v>
      </c>
      <c r="D196" s="95">
        <v>5</v>
      </c>
      <c r="E196" s="80" t="s">
        <v>192</v>
      </c>
      <c r="F196" s="81" t="s">
        <v>125</v>
      </c>
      <c r="G196" s="83">
        <v>6.5</v>
      </c>
      <c r="H196" s="83">
        <v>6.5</v>
      </c>
      <c r="I196" s="83">
        <v>6.5</v>
      </c>
    </row>
    <row r="197" spans="1:9" ht="31.5">
      <c r="A197" s="93" t="s">
        <v>137</v>
      </c>
      <c r="B197" s="94">
        <v>907</v>
      </c>
      <c r="C197" s="95">
        <v>7</v>
      </c>
      <c r="D197" s="95">
        <v>5</v>
      </c>
      <c r="E197" s="80" t="s">
        <v>195</v>
      </c>
      <c r="F197" s="81" t="s">
        <v>125</v>
      </c>
      <c r="G197" s="83">
        <v>6.5</v>
      </c>
      <c r="H197" s="83">
        <v>6.5</v>
      </c>
      <c r="I197" s="83">
        <v>6.5</v>
      </c>
    </row>
    <row r="198" spans="1:9" ht="31.5">
      <c r="A198" s="93" t="s">
        <v>132</v>
      </c>
      <c r="B198" s="94">
        <v>907</v>
      </c>
      <c r="C198" s="95">
        <v>7</v>
      </c>
      <c r="D198" s="95">
        <v>5</v>
      </c>
      <c r="E198" s="80" t="s">
        <v>195</v>
      </c>
      <c r="F198" s="81" t="s">
        <v>133</v>
      </c>
      <c r="G198" s="83">
        <v>6.5</v>
      </c>
      <c r="H198" s="83">
        <v>6.5</v>
      </c>
      <c r="I198" s="83">
        <v>6.5</v>
      </c>
    </row>
    <row r="199" spans="1:9" ht="47.25">
      <c r="A199" s="93" t="s">
        <v>199</v>
      </c>
      <c r="B199" s="94">
        <v>907</v>
      </c>
      <c r="C199" s="95">
        <v>7</v>
      </c>
      <c r="D199" s="95">
        <v>5</v>
      </c>
      <c r="E199" s="80" t="s">
        <v>200</v>
      </c>
      <c r="F199" s="81" t="s">
        <v>125</v>
      </c>
      <c r="G199" s="83">
        <v>7</v>
      </c>
      <c r="H199" s="83">
        <v>0</v>
      </c>
      <c r="I199" s="83">
        <v>0</v>
      </c>
    </row>
    <row r="200" spans="1:9" ht="31.5">
      <c r="A200" s="93" t="s">
        <v>201</v>
      </c>
      <c r="B200" s="94">
        <v>907</v>
      </c>
      <c r="C200" s="95">
        <v>7</v>
      </c>
      <c r="D200" s="95">
        <v>5</v>
      </c>
      <c r="E200" s="80" t="s">
        <v>202</v>
      </c>
      <c r="F200" s="81" t="s">
        <v>125</v>
      </c>
      <c r="G200" s="83">
        <v>7</v>
      </c>
      <c r="H200" s="83">
        <v>0</v>
      </c>
      <c r="I200" s="83">
        <v>0</v>
      </c>
    </row>
    <row r="201" spans="1:9" ht="31.5">
      <c r="A201" s="93" t="s">
        <v>137</v>
      </c>
      <c r="B201" s="94">
        <v>907</v>
      </c>
      <c r="C201" s="95">
        <v>7</v>
      </c>
      <c r="D201" s="95">
        <v>5</v>
      </c>
      <c r="E201" s="80" t="s">
        <v>203</v>
      </c>
      <c r="F201" s="81" t="s">
        <v>125</v>
      </c>
      <c r="G201" s="83">
        <v>7</v>
      </c>
      <c r="H201" s="83">
        <v>0</v>
      </c>
      <c r="I201" s="83">
        <v>0</v>
      </c>
    </row>
    <row r="202" spans="1:9" ht="31.5">
      <c r="A202" s="93" t="s">
        <v>132</v>
      </c>
      <c r="B202" s="94">
        <v>907</v>
      </c>
      <c r="C202" s="95">
        <v>7</v>
      </c>
      <c r="D202" s="95">
        <v>5</v>
      </c>
      <c r="E202" s="80" t="s">
        <v>203</v>
      </c>
      <c r="F202" s="81" t="s">
        <v>133</v>
      </c>
      <c r="G202" s="83">
        <v>7</v>
      </c>
      <c r="H202" s="83">
        <v>0</v>
      </c>
      <c r="I202" s="83">
        <v>0</v>
      </c>
    </row>
    <row r="203" spans="1:9">
      <c r="A203" s="93" t="s">
        <v>206</v>
      </c>
      <c r="B203" s="94">
        <v>907</v>
      </c>
      <c r="C203" s="95">
        <v>7</v>
      </c>
      <c r="D203" s="95">
        <v>9</v>
      </c>
      <c r="E203" s="80" t="s">
        <v>125</v>
      </c>
      <c r="F203" s="81" t="s">
        <v>125</v>
      </c>
      <c r="G203" s="83">
        <v>24210.6</v>
      </c>
      <c r="H203" s="83">
        <v>20376.5</v>
      </c>
      <c r="I203" s="83">
        <v>22256.5</v>
      </c>
    </row>
    <row r="204" spans="1:9" ht="31.5">
      <c r="A204" s="93" t="s">
        <v>123</v>
      </c>
      <c r="B204" s="94">
        <v>907</v>
      </c>
      <c r="C204" s="95">
        <v>7</v>
      </c>
      <c r="D204" s="95">
        <v>9</v>
      </c>
      <c r="E204" s="80" t="s">
        <v>124</v>
      </c>
      <c r="F204" s="81" t="s">
        <v>125</v>
      </c>
      <c r="G204" s="83">
        <v>24172.5</v>
      </c>
      <c r="H204" s="83">
        <v>20339.2</v>
      </c>
      <c r="I204" s="83">
        <v>22219.1</v>
      </c>
    </row>
    <row r="205" spans="1:9" ht="47.25">
      <c r="A205" s="93" t="s">
        <v>199</v>
      </c>
      <c r="B205" s="94">
        <v>907</v>
      </c>
      <c r="C205" s="95">
        <v>7</v>
      </c>
      <c r="D205" s="95">
        <v>9</v>
      </c>
      <c r="E205" s="80" t="s">
        <v>200</v>
      </c>
      <c r="F205" s="81" t="s">
        <v>125</v>
      </c>
      <c r="G205" s="83">
        <v>24172.5</v>
      </c>
      <c r="H205" s="83">
        <v>20339.2</v>
      </c>
      <c r="I205" s="83">
        <v>22219.1</v>
      </c>
    </row>
    <row r="206" spans="1:9" ht="31.5">
      <c r="A206" s="93" t="s">
        <v>201</v>
      </c>
      <c r="B206" s="94">
        <v>907</v>
      </c>
      <c r="C206" s="95">
        <v>7</v>
      </c>
      <c r="D206" s="95">
        <v>9</v>
      </c>
      <c r="E206" s="80" t="s">
        <v>202</v>
      </c>
      <c r="F206" s="81" t="s">
        <v>125</v>
      </c>
      <c r="G206" s="83">
        <v>15346.4</v>
      </c>
      <c r="H206" s="83">
        <v>16145.8</v>
      </c>
      <c r="I206" s="83">
        <v>18037.7</v>
      </c>
    </row>
    <row r="207" spans="1:9" ht="31.5">
      <c r="A207" s="93" t="s">
        <v>204</v>
      </c>
      <c r="B207" s="94">
        <v>907</v>
      </c>
      <c r="C207" s="95">
        <v>7</v>
      </c>
      <c r="D207" s="95">
        <v>9</v>
      </c>
      <c r="E207" s="80" t="s">
        <v>205</v>
      </c>
      <c r="F207" s="81" t="s">
        <v>125</v>
      </c>
      <c r="G207" s="83">
        <v>356.2</v>
      </c>
      <c r="H207" s="83">
        <v>356.2</v>
      </c>
      <c r="I207" s="83">
        <v>364.2</v>
      </c>
    </row>
    <row r="208" spans="1:9" ht="31.5">
      <c r="A208" s="93" t="s">
        <v>132</v>
      </c>
      <c r="B208" s="94">
        <v>907</v>
      </c>
      <c r="C208" s="95">
        <v>7</v>
      </c>
      <c r="D208" s="95">
        <v>9</v>
      </c>
      <c r="E208" s="80" t="s">
        <v>205</v>
      </c>
      <c r="F208" s="81" t="s">
        <v>133</v>
      </c>
      <c r="G208" s="83">
        <v>353.6</v>
      </c>
      <c r="H208" s="83">
        <v>353.6</v>
      </c>
      <c r="I208" s="83">
        <v>361.6</v>
      </c>
    </row>
    <row r="209" spans="1:9">
      <c r="A209" s="93" t="s">
        <v>142</v>
      </c>
      <c r="B209" s="94">
        <v>907</v>
      </c>
      <c r="C209" s="95">
        <v>7</v>
      </c>
      <c r="D209" s="95">
        <v>9</v>
      </c>
      <c r="E209" s="80" t="s">
        <v>205</v>
      </c>
      <c r="F209" s="81" t="s">
        <v>143</v>
      </c>
      <c r="G209" s="83">
        <v>2.6</v>
      </c>
      <c r="H209" s="83">
        <v>2.6</v>
      </c>
      <c r="I209" s="83">
        <v>2.6</v>
      </c>
    </row>
    <row r="210" spans="1:9" ht="31.5">
      <c r="A210" s="93" t="s">
        <v>140</v>
      </c>
      <c r="B210" s="94">
        <v>907</v>
      </c>
      <c r="C210" s="95">
        <v>7</v>
      </c>
      <c r="D210" s="95">
        <v>9</v>
      </c>
      <c r="E210" s="80" t="s">
        <v>207</v>
      </c>
      <c r="F210" s="81" t="s">
        <v>125</v>
      </c>
      <c r="G210" s="83">
        <v>81.5</v>
      </c>
      <c r="H210" s="83">
        <v>31.5</v>
      </c>
      <c r="I210" s="83">
        <v>31.5</v>
      </c>
    </row>
    <row r="211" spans="1:9" ht="31.5">
      <c r="A211" s="93" t="s">
        <v>132</v>
      </c>
      <c r="B211" s="94">
        <v>907</v>
      </c>
      <c r="C211" s="95">
        <v>7</v>
      </c>
      <c r="D211" s="95">
        <v>9</v>
      </c>
      <c r="E211" s="80" t="s">
        <v>207</v>
      </c>
      <c r="F211" s="81" t="s">
        <v>133</v>
      </c>
      <c r="G211" s="83">
        <v>81.5</v>
      </c>
      <c r="H211" s="83">
        <v>31.5</v>
      </c>
      <c r="I211" s="83">
        <v>31.5</v>
      </c>
    </row>
    <row r="212" spans="1:9" ht="204.75" customHeight="1">
      <c r="A212" s="93" t="s">
        <v>197</v>
      </c>
      <c r="B212" s="94">
        <v>907</v>
      </c>
      <c r="C212" s="95">
        <v>7</v>
      </c>
      <c r="D212" s="95">
        <v>9</v>
      </c>
      <c r="E212" s="80" t="s">
        <v>208</v>
      </c>
      <c r="F212" s="81" t="s">
        <v>125</v>
      </c>
      <c r="G212" s="83">
        <v>14908.7</v>
      </c>
      <c r="H212" s="83">
        <v>15758.1</v>
      </c>
      <c r="I212" s="83">
        <v>17642</v>
      </c>
    </row>
    <row r="213" spans="1:9" ht="94.5">
      <c r="A213" s="93" t="s">
        <v>146</v>
      </c>
      <c r="B213" s="94">
        <v>907</v>
      </c>
      <c r="C213" s="95">
        <v>7</v>
      </c>
      <c r="D213" s="95">
        <v>9</v>
      </c>
      <c r="E213" s="80" t="s">
        <v>208</v>
      </c>
      <c r="F213" s="81" t="s">
        <v>147</v>
      </c>
      <c r="G213" s="83">
        <v>14908.7</v>
      </c>
      <c r="H213" s="83">
        <v>15758.1</v>
      </c>
      <c r="I213" s="83">
        <v>17642</v>
      </c>
    </row>
    <row r="214" spans="1:9" ht="47.25">
      <c r="A214" s="93" t="s">
        <v>209</v>
      </c>
      <c r="B214" s="94">
        <v>907</v>
      </c>
      <c r="C214" s="95">
        <v>7</v>
      </c>
      <c r="D214" s="95">
        <v>9</v>
      </c>
      <c r="E214" s="80" t="s">
        <v>210</v>
      </c>
      <c r="F214" s="81" t="s">
        <v>125</v>
      </c>
      <c r="G214" s="83">
        <v>20</v>
      </c>
      <c r="H214" s="83">
        <v>30</v>
      </c>
      <c r="I214" s="83">
        <v>18</v>
      </c>
    </row>
    <row r="215" spans="1:9" ht="78.75">
      <c r="A215" s="93" t="s">
        <v>211</v>
      </c>
      <c r="B215" s="94">
        <v>907</v>
      </c>
      <c r="C215" s="95">
        <v>7</v>
      </c>
      <c r="D215" s="95">
        <v>9</v>
      </c>
      <c r="E215" s="80" t="s">
        <v>212</v>
      </c>
      <c r="F215" s="81" t="s">
        <v>125</v>
      </c>
      <c r="G215" s="83">
        <v>20</v>
      </c>
      <c r="H215" s="83">
        <v>30</v>
      </c>
      <c r="I215" s="83">
        <v>18</v>
      </c>
    </row>
    <row r="216" spans="1:9" ht="31.5">
      <c r="A216" s="93" t="s">
        <v>132</v>
      </c>
      <c r="B216" s="94">
        <v>907</v>
      </c>
      <c r="C216" s="95">
        <v>7</v>
      </c>
      <c r="D216" s="95">
        <v>9</v>
      </c>
      <c r="E216" s="80" t="s">
        <v>212</v>
      </c>
      <c r="F216" s="81" t="s">
        <v>133</v>
      </c>
      <c r="G216" s="83">
        <v>20</v>
      </c>
      <c r="H216" s="83">
        <v>30</v>
      </c>
      <c r="I216" s="83">
        <v>18</v>
      </c>
    </row>
    <row r="217" spans="1:9" ht="63">
      <c r="A217" s="93" t="s">
        <v>213</v>
      </c>
      <c r="B217" s="94">
        <v>907</v>
      </c>
      <c r="C217" s="95">
        <v>7</v>
      </c>
      <c r="D217" s="95">
        <v>9</v>
      </c>
      <c r="E217" s="80" t="s">
        <v>214</v>
      </c>
      <c r="F217" s="81" t="s">
        <v>125</v>
      </c>
      <c r="G217" s="83">
        <v>957</v>
      </c>
      <c r="H217" s="83">
        <v>957</v>
      </c>
      <c r="I217" s="83">
        <v>957</v>
      </c>
    </row>
    <row r="218" spans="1:9" ht="78.75">
      <c r="A218" s="93" t="s">
        <v>215</v>
      </c>
      <c r="B218" s="94">
        <v>907</v>
      </c>
      <c r="C218" s="95">
        <v>7</v>
      </c>
      <c r="D218" s="95">
        <v>9</v>
      </c>
      <c r="E218" s="80" t="s">
        <v>216</v>
      </c>
      <c r="F218" s="81" t="s">
        <v>125</v>
      </c>
      <c r="G218" s="83">
        <v>957</v>
      </c>
      <c r="H218" s="83">
        <v>957</v>
      </c>
      <c r="I218" s="83">
        <v>957</v>
      </c>
    </row>
    <row r="219" spans="1:9" ht="31.5">
      <c r="A219" s="93" t="s">
        <v>132</v>
      </c>
      <c r="B219" s="94">
        <v>907</v>
      </c>
      <c r="C219" s="95">
        <v>7</v>
      </c>
      <c r="D219" s="95">
        <v>9</v>
      </c>
      <c r="E219" s="80" t="s">
        <v>216</v>
      </c>
      <c r="F219" s="81" t="s">
        <v>133</v>
      </c>
      <c r="G219" s="83">
        <v>942</v>
      </c>
      <c r="H219" s="83">
        <v>942</v>
      </c>
      <c r="I219" s="83">
        <v>942</v>
      </c>
    </row>
    <row r="220" spans="1:9" ht="31.5">
      <c r="A220" s="93" t="s">
        <v>176</v>
      </c>
      <c r="B220" s="94">
        <v>907</v>
      </c>
      <c r="C220" s="95">
        <v>7</v>
      </c>
      <c r="D220" s="95">
        <v>9</v>
      </c>
      <c r="E220" s="80" t="s">
        <v>216</v>
      </c>
      <c r="F220" s="81" t="s">
        <v>177</v>
      </c>
      <c r="G220" s="83">
        <v>15</v>
      </c>
      <c r="H220" s="83">
        <v>15</v>
      </c>
      <c r="I220" s="83">
        <v>15</v>
      </c>
    </row>
    <row r="221" spans="1:9" ht="31.5">
      <c r="A221" s="93" t="s">
        <v>217</v>
      </c>
      <c r="B221" s="94">
        <v>907</v>
      </c>
      <c r="C221" s="95">
        <v>7</v>
      </c>
      <c r="D221" s="95">
        <v>9</v>
      </c>
      <c r="E221" s="80" t="s">
        <v>218</v>
      </c>
      <c r="F221" s="81" t="s">
        <v>125</v>
      </c>
      <c r="G221" s="83">
        <v>3599.1</v>
      </c>
      <c r="H221" s="83">
        <v>3206.4</v>
      </c>
      <c r="I221" s="83">
        <v>3206.4</v>
      </c>
    </row>
    <row r="222" spans="1:9" ht="31.5">
      <c r="A222" s="93" t="s">
        <v>135</v>
      </c>
      <c r="B222" s="94">
        <v>907</v>
      </c>
      <c r="C222" s="95">
        <v>7</v>
      </c>
      <c r="D222" s="95">
        <v>9</v>
      </c>
      <c r="E222" s="80" t="s">
        <v>219</v>
      </c>
      <c r="F222" s="81" t="s">
        <v>125</v>
      </c>
      <c r="G222" s="83">
        <v>136.19999999999999</v>
      </c>
      <c r="H222" s="83">
        <v>133.4</v>
      </c>
      <c r="I222" s="83">
        <v>133.4</v>
      </c>
    </row>
    <row r="223" spans="1:9" ht="31.5">
      <c r="A223" s="93" t="s">
        <v>132</v>
      </c>
      <c r="B223" s="94">
        <v>907</v>
      </c>
      <c r="C223" s="95">
        <v>7</v>
      </c>
      <c r="D223" s="95">
        <v>9</v>
      </c>
      <c r="E223" s="80" t="s">
        <v>219</v>
      </c>
      <c r="F223" s="81" t="s">
        <v>133</v>
      </c>
      <c r="G223" s="83">
        <v>136.19999999999999</v>
      </c>
      <c r="H223" s="83">
        <v>133.4</v>
      </c>
      <c r="I223" s="83">
        <v>133.4</v>
      </c>
    </row>
    <row r="224" spans="1:9" ht="110.25">
      <c r="A224" s="93" t="s">
        <v>220</v>
      </c>
      <c r="B224" s="94">
        <v>907</v>
      </c>
      <c r="C224" s="95">
        <v>7</v>
      </c>
      <c r="D224" s="95">
        <v>9</v>
      </c>
      <c r="E224" s="80" t="s">
        <v>221</v>
      </c>
      <c r="F224" s="81" t="s">
        <v>125</v>
      </c>
      <c r="G224" s="83">
        <v>3462.9</v>
      </c>
      <c r="H224" s="83">
        <v>3073</v>
      </c>
      <c r="I224" s="83">
        <v>3073</v>
      </c>
    </row>
    <row r="225" spans="1:9" ht="31.5">
      <c r="A225" s="93" t="s">
        <v>132</v>
      </c>
      <c r="B225" s="94">
        <v>907</v>
      </c>
      <c r="C225" s="95">
        <v>7</v>
      </c>
      <c r="D225" s="95">
        <v>9</v>
      </c>
      <c r="E225" s="80" t="s">
        <v>221</v>
      </c>
      <c r="F225" s="81" t="s">
        <v>133</v>
      </c>
      <c r="G225" s="83">
        <v>3462.9</v>
      </c>
      <c r="H225" s="83">
        <v>3073</v>
      </c>
      <c r="I225" s="83">
        <v>3073</v>
      </c>
    </row>
    <row r="226" spans="1:9" ht="47.25">
      <c r="A226" s="93" t="s">
        <v>222</v>
      </c>
      <c r="B226" s="94">
        <v>907</v>
      </c>
      <c r="C226" s="95">
        <v>7</v>
      </c>
      <c r="D226" s="95">
        <v>9</v>
      </c>
      <c r="E226" s="80" t="s">
        <v>223</v>
      </c>
      <c r="F226" s="81" t="s">
        <v>125</v>
      </c>
      <c r="G226" s="83">
        <v>4250</v>
      </c>
      <c r="H226" s="83">
        <v>0</v>
      </c>
      <c r="I226" s="83">
        <v>0</v>
      </c>
    </row>
    <row r="227" spans="1:9" ht="47.25" customHeight="1">
      <c r="A227" s="93" t="s">
        <v>224</v>
      </c>
      <c r="B227" s="94">
        <v>907</v>
      </c>
      <c r="C227" s="95">
        <v>7</v>
      </c>
      <c r="D227" s="95">
        <v>9</v>
      </c>
      <c r="E227" s="80" t="s">
        <v>225</v>
      </c>
      <c r="F227" s="81" t="s">
        <v>125</v>
      </c>
      <c r="G227" s="83">
        <v>250</v>
      </c>
      <c r="H227" s="83">
        <v>0</v>
      </c>
      <c r="I227" s="83">
        <v>0</v>
      </c>
    </row>
    <row r="228" spans="1:9" ht="31.5">
      <c r="A228" s="93" t="s">
        <v>132</v>
      </c>
      <c r="B228" s="94">
        <v>907</v>
      </c>
      <c r="C228" s="95">
        <v>7</v>
      </c>
      <c r="D228" s="95">
        <v>9</v>
      </c>
      <c r="E228" s="80" t="s">
        <v>225</v>
      </c>
      <c r="F228" s="81" t="s">
        <v>133</v>
      </c>
      <c r="G228" s="83">
        <v>250</v>
      </c>
      <c r="H228" s="83">
        <v>0</v>
      </c>
      <c r="I228" s="83">
        <v>0</v>
      </c>
    </row>
    <row r="229" spans="1:9" ht="48" customHeight="1">
      <c r="A229" s="93" t="s">
        <v>226</v>
      </c>
      <c r="B229" s="94">
        <v>907</v>
      </c>
      <c r="C229" s="95">
        <v>7</v>
      </c>
      <c r="D229" s="95">
        <v>9</v>
      </c>
      <c r="E229" s="80" t="s">
        <v>227</v>
      </c>
      <c r="F229" s="81" t="s">
        <v>125</v>
      </c>
      <c r="G229" s="83">
        <v>2000</v>
      </c>
      <c r="H229" s="83">
        <v>0</v>
      </c>
      <c r="I229" s="83">
        <v>0</v>
      </c>
    </row>
    <row r="230" spans="1:9" ht="31.5">
      <c r="A230" s="93" t="s">
        <v>132</v>
      </c>
      <c r="B230" s="94">
        <v>907</v>
      </c>
      <c r="C230" s="95">
        <v>7</v>
      </c>
      <c r="D230" s="95">
        <v>9</v>
      </c>
      <c r="E230" s="80" t="s">
        <v>227</v>
      </c>
      <c r="F230" s="81" t="s">
        <v>133</v>
      </c>
      <c r="G230" s="83">
        <v>2000</v>
      </c>
      <c r="H230" s="83">
        <v>0</v>
      </c>
      <c r="I230" s="83">
        <v>0</v>
      </c>
    </row>
    <row r="231" spans="1:9" ht="48" customHeight="1">
      <c r="A231" s="93" t="s">
        <v>228</v>
      </c>
      <c r="B231" s="94">
        <v>907</v>
      </c>
      <c r="C231" s="95">
        <v>7</v>
      </c>
      <c r="D231" s="95">
        <v>9</v>
      </c>
      <c r="E231" s="80" t="s">
        <v>229</v>
      </c>
      <c r="F231" s="81" t="s">
        <v>125</v>
      </c>
      <c r="G231" s="83">
        <v>2000</v>
      </c>
      <c r="H231" s="83">
        <v>0</v>
      </c>
      <c r="I231" s="83">
        <v>0</v>
      </c>
    </row>
    <row r="232" spans="1:9" ht="31.5">
      <c r="A232" s="93" t="s">
        <v>132</v>
      </c>
      <c r="B232" s="94">
        <v>907</v>
      </c>
      <c r="C232" s="95">
        <v>7</v>
      </c>
      <c r="D232" s="95">
        <v>9</v>
      </c>
      <c r="E232" s="80" t="s">
        <v>229</v>
      </c>
      <c r="F232" s="81" t="s">
        <v>133</v>
      </c>
      <c r="G232" s="83">
        <v>2000</v>
      </c>
      <c r="H232" s="83">
        <v>0</v>
      </c>
      <c r="I232" s="83">
        <v>0</v>
      </c>
    </row>
    <row r="233" spans="1:9" ht="63">
      <c r="A233" s="93" t="s">
        <v>273</v>
      </c>
      <c r="B233" s="94">
        <v>907</v>
      </c>
      <c r="C233" s="95">
        <v>7</v>
      </c>
      <c r="D233" s="95">
        <v>9</v>
      </c>
      <c r="E233" s="80" t="s">
        <v>274</v>
      </c>
      <c r="F233" s="81" t="s">
        <v>125</v>
      </c>
      <c r="G233" s="83">
        <v>0.7</v>
      </c>
      <c r="H233" s="83">
        <v>0</v>
      </c>
      <c r="I233" s="83">
        <v>0</v>
      </c>
    </row>
    <row r="234" spans="1:9" ht="63" customHeight="1">
      <c r="A234" s="93" t="s">
        <v>309</v>
      </c>
      <c r="B234" s="94">
        <v>907</v>
      </c>
      <c r="C234" s="95">
        <v>7</v>
      </c>
      <c r="D234" s="95">
        <v>9</v>
      </c>
      <c r="E234" s="80" t="s">
        <v>310</v>
      </c>
      <c r="F234" s="81" t="s">
        <v>125</v>
      </c>
      <c r="G234" s="83">
        <v>0.7</v>
      </c>
      <c r="H234" s="83">
        <v>0</v>
      </c>
      <c r="I234" s="83">
        <v>0</v>
      </c>
    </row>
    <row r="235" spans="1:9" ht="63">
      <c r="A235" s="93" t="s">
        <v>311</v>
      </c>
      <c r="B235" s="94">
        <v>907</v>
      </c>
      <c r="C235" s="95">
        <v>7</v>
      </c>
      <c r="D235" s="95">
        <v>9</v>
      </c>
      <c r="E235" s="80" t="s">
        <v>312</v>
      </c>
      <c r="F235" s="81" t="s">
        <v>125</v>
      </c>
      <c r="G235" s="83">
        <v>0.7</v>
      </c>
      <c r="H235" s="83">
        <v>0</v>
      </c>
      <c r="I235" s="83">
        <v>0</v>
      </c>
    </row>
    <row r="236" spans="1:9" ht="78.75">
      <c r="A236" s="93" t="s">
        <v>211</v>
      </c>
      <c r="B236" s="94">
        <v>907</v>
      </c>
      <c r="C236" s="95">
        <v>7</v>
      </c>
      <c r="D236" s="95">
        <v>9</v>
      </c>
      <c r="E236" s="80" t="s">
        <v>313</v>
      </c>
      <c r="F236" s="81" t="s">
        <v>125</v>
      </c>
      <c r="G236" s="83">
        <v>0.7</v>
      </c>
      <c r="H236" s="83">
        <v>0</v>
      </c>
      <c r="I236" s="83">
        <v>0</v>
      </c>
    </row>
    <row r="237" spans="1:9" ht="31.5">
      <c r="A237" s="93" t="s">
        <v>132</v>
      </c>
      <c r="B237" s="94">
        <v>907</v>
      </c>
      <c r="C237" s="95">
        <v>7</v>
      </c>
      <c r="D237" s="95">
        <v>9</v>
      </c>
      <c r="E237" s="80" t="s">
        <v>313</v>
      </c>
      <c r="F237" s="81" t="s">
        <v>133</v>
      </c>
      <c r="G237" s="83">
        <v>0.7</v>
      </c>
      <c r="H237" s="83">
        <v>0</v>
      </c>
      <c r="I237" s="83">
        <v>0</v>
      </c>
    </row>
    <row r="238" spans="1:9" ht="47.25">
      <c r="A238" s="93" t="s">
        <v>461</v>
      </c>
      <c r="B238" s="94">
        <v>907</v>
      </c>
      <c r="C238" s="95">
        <v>7</v>
      </c>
      <c r="D238" s="95">
        <v>9</v>
      </c>
      <c r="E238" s="80" t="s">
        <v>462</v>
      </c>
      <c r="F238" s="81" t="s">
        <v>125</v>
      </c>
      <c r="G238" s="83">
        <v>37.4</v>
      </c>
      <c r="H238" s="83">
        <v>37.299999999999997</v>
      </c>
      <c r="I238" s="83">
        <v>37.4</v>
      </c>
    </row>
    <row r="239" spans="1:9" ht="47.25">
      <c r="A239" s="93" t="s">
        <v>463</v>
      </c>
      <c r="B239" s="94">
        <v>907</v>
      </c>
      <c r="C239" s="95">
        <v>7</v>
      </c>
      <c r="D239" s="95">
        <v>9</v>
      </c>
      <c r="E239" s="80" t="s">
        <v>464</v>
      </c>
      <c r="F239" s="81" t="s">
        <v>125</v>
      </c>
      <c r="G239" s="83">
        <v>37.4</v>
      </c>
      <c r="H239" s="83">
        <v>37.299999999999997</v>
      </c>
      <c r="I239" s="83">
        <v>37.4</v>
      </c>
    </row>
    <row r="240" spans="1:9" ht="63">
      <c r="A240" s="93" t="s">
        <v>465</v>
      </c>
      <c r="B240" s="94">
        <v>907</v>
      </c>
      <c r="C240" s="95">
        <v>7</v>
      </c>
      <c r="D240" s="95">
        <v>9</v>
      </c>
      <c r="E240" s="80" t="s">
        <v>466</v>
      </c>
      <c r="F240" s="81" t="s">
        <v>125</v>
      </c>
      <c r="G240" s="83">
        <v>37.4</v>
      </c>
      <c r="H240" s="83">
        <v>37.299999999999997</v>
      </c>
      <c r="I240" s="83">
        <v>37.4</v>
      </c>
    </row>
    <row r="241" spans="1:9" ht="63">
      <c r="A241" s="93" t="s">
        <v>467</v>
      </c>
      <c r="B241" s="94">
        <v>907</v>
      </c>
      <c r="C241" s="95">
        <v>7</v>
      </c>
      <c r="D241" s="95">
        <v>9</v>
      </c>
      <c r="E241" s="80" t="s">
        <v>468</v>
      </c>
      <c r="F241" s="81" t="s">
        <v>125</v>
      </c>
      <c r="G241" s="83">
        <v>37.4</v>
      </c>
      <c r="H241" s="83">
        <v>37.299999999999997</v>
      </c>
      <c r="I241" s="83">
        <v>37.4</v>
      </c>
    </row>
    <row r="242" spans="1:9" ht="31.5">
      <c r="A242" s="93" t="s">
        <v>132</v>
      </c>
      <c r="B242" s="94">
        <v>907</v>
      </c>
      <c r="C242" s="95">
        <v>7</v>
      </c>
      <c r="D242" s="95">
        <v>9</v>
      </c>
      <c r="E242" s="80" t="s">
        <v>468</v>
      </c>
      <c r="F242" s="81" t="s">
        <v>133</v>
      </c>
      <c r="G242" s="83">
        <v>37.4</v>
      </c>
      <c r="H242" s="83">
        <v>37.299999999999997</v>
      </c>
      <c r="I242" s="83">
        <v>37.4</v>
      </c>
    </row>
    <row r="243" spans="1:9">
      <c r="A243" s="93" t="s">
        <v>659</v>
      </c>
      <c r="B243" s="94">
        <v>907</v>
      </c>
      <c r="C243" s="95">
        <v>10</v>
      </c>
      <c r="D243" s="95">
        <v>0</v>
      </c>
      <c r="E243" s="80" t="s">
        <v>125</v>
      </c>
      <c r="F243" s="81" t="s">
        <v>125</v>
      </c>
      <c r="G243" s="83">
        <v>13237.6</v>
      </c>
      <c r="H243" s="83">
        <v>13237.6</v>
      </c>
      <c r="I243" s="83">
        <v>13237.6</v>
      </c>
    </row>
    <row r="244" spans="1:9">
      <c r="A244" s="93" t="s">
        <v>173</v>
      </c>
      <c r="B244" s="94">
        <v>907</v>
      </c>
      <c r="C244" s="95">
        <v>10</v>
      </c>
      <c r="D244" s="95">
        <v>4</v>
      </c>
      <c r="E244" s="80" t="s">
        <v>125</v>
      </c>
      <c r="F244" s="81" t="s">
        <v>125</v>
      </c>
      <c r="G244" s="83">
        <v>13237.6</v>
      </c>
      <c r="H244" s="83">
        <v>13237.6</v>
      </c>
      <c r="I244" s="83">
        <v>13237.6</v>
      </c>
    </row>
    <row r="245" spans="1:9" ht="31.5">
      <c r="A245" s="93" t="s">
        <v>123</v>
      </c>
      <c r="B245" s="94">
        <v>907</v>
      </c>
      <c r="C245" s="95">
        <v>10</v>
      </c>
      <c r="D245" s="95">
        <v>4</v>
      </c>
      <c r="E245" s="80" t="s">
        <v>124</v>
      </c>
      <c r="F245" s="81" t="s">
        <v>125</v>
      </c>
      <c r="G245" s="83">
        <v>13237.6</v>
      </c>
      <c r="H245" s="83">
        <v>13237.6</v>
      </c>
      <c r="I245" s="83">
        <v>13237.6</v>
      </c>
    </row>
    <row r="246" spans="1:9" ht="31.5">
      <c r="A246" s="93" t="s">
        <v>126</v>
      </c>
      <c r="B246" s="94">
        <v>907</v>
      </c>
      <c r="C246" s="95">
        <v>10</v>
      </c>
      <c r="D246" s="95">
        <v>4</v>
      </c>
      <c r="E246" s="80" t="s">
        <v>127</v>
      </c>
      <c r="F246" s="81" t="s">
        <v>125</v>
      </c>
      <c r="G246" s="83">
        <v>13237.6</v>
      </c>
      <c r="H246" s="83">
        <v>13237.6</v>
      </c>
      <c r="I246" s="83">
        <v>13237.6</v>
      </c>
    </row>
    <row r="247" spans="1:9" ht="31.5">
      <c r="A247" s="93" t="s">
        <v>150</v>
      </c>
      <c r="B247" s="94">
        <v>907</v>
      </c>
      <c r="C247" s="95">
        <v>10</v>
      </c>
      <c r="D247" s="95">
        <v>4</v>
      </c>
      <c r="E247" s="80" t="s">
        <v>151</v>
      </c>
      <c r="F247" s="81" t="s">
        <v>125</v>
      </c>
      <c r="G247" s="83">
        <v>13237.6</v>
      </c>
      <c r="H247" s="83">
        <v>13237.6</v>
      </c>
      <c r="I247" s="83">
        <v>13237.6</v>
      </c>
    </row>
    <row r="248" spans="1:9" ht="78.75">
      <c r="A248" s="93" t="s">
        <v>171</v>
      </c>
      <c r="B248" s="94">
        <v>907</v>
      </c>
      <c r="C248" s="95">
        <v>10</v>
      </c>
      <c r="D248" s="95">
        <v>4</v>
      </c>
      <c r="E248" s="80" t="s">
        <v>172</v>
      </c>
      <c r="F248" s="81" t="s">
        <v>125</v>
      </c>
      <c r="G248" s="83">
        <v>13237.6</v>
      </c>
      <c r="H248" s="83">
        <v>13237.6</v>
      </c>
      <c r="I248" s="83">
        <v>13237.6</v>
      </c>
    </row>
    <row r="249" spans="1:9" ht="31.5">
      <c r="A249" s="93" t="s">
        <v>132</v>
      </c>
      <c r="B249" s="94">
        <v>907</v>
      </c>
      <c r="C249" s="95">
        <v>10</v>
      </c>
      <c r="D249" s="95">
        <v>4</v>
      </c>
      <c r="E249" s="80" t="s">
        <v>172</v>
      </c>
      <c r="F249" s="81" t="s">
        <v>133</v>
      </c>
      <c r="G249" s="83">
        <v>13237.6</v>
      </c>
      <c r="H249" s="83">
        <v>13237.6</v>
      </c>
      <c r="I249" s="83">
        <v>13237.6</v>
      </c>
    </row>
    <row r="250" spans="1:9" s="73" customFormat="1" ht="31.5">
      <c r="A250" s="90" t="s">
        <v>660</v>
      </c>
      <c r="B250" s="91">
        <v>910</v>
      </c>
      <c r="C250" s="92">
        <v>0</v>
      </c>
      <c r="D250" s="92">
        <v>0</v>
      </c>
      <c r="E250" s="75" t="s">
        <v>125</v>
      </c>
      <c r="F250" s="76" t="s">
        <v>125</v>
      </c>
      <c r="G250" s="78">
        <v>215148.6</v>
      </c>
      <c r="H250" s="78">
        <f>184271-9068.8</f>
        <v>175202.2</v>
      </c>
      <c r="I250" s="78">
        <f>200443.6-19075.8</f>
        <v>181367.80000000002</v>
      </c>
    </row>
    <row r="251" spans="1:9">
      <c r="A251" s="93" t="s">
        <v>661</v>
      </c>
      <c r="B251" s="94">
        <v>910</v>
      </c>
      <c r="C251" s="95">
        <v>1</v>
      </c>
      <c r="D251" s="95">
        <v>0</v>
      </c>
      <c r="E251" s="80" t="s">
        <v>125</v>
      </c>
      <c r="F251" s="81" t="s">
        <v>125</v>
      </c>
      <c r="G251" s="83">
        <v>64162.3</v>
      </c>
      <c r="H251" s="83">
        <v>49312.9</v>
      </c>
      <c r="I251" s="83">
        <v>54020.5</v>
      </c>
    </row>
    <row r="252" spans="1:9" ht="63">
      <c r="A252" s="93" t="s">
        <v>340</v>
      </c>
      <c r="B252" s="94">
        <v>910</v>
      </c>
      <c r="C252" s="95">
        <v>1</v>
      </c>
      <c r="D252" s="95">
        <v>6</v>
      </c>
      <c r="E252" s="80" t="s">
        <v>125</v>
      </c>
      <c r="F252" s="81" t="s">
        <v>125</v>
      </c>
      <c r="G252" s="83">
        <v>15265.5</v>
      </c>
      <c r="H252" s="83">
        <v>13409.5</v>
      </c>
      <c r="I252" s="83">
        <v>14668.9</v>
      </c>
    </row>
    <row r="253" spans="1:9" ht="63">
      <c r="A253" s="93" t="s">
        <v>332</v>
      </c>
      <c r="B253" s="94">
        <v>910</v>
      </c>
      <c r="C253" s="95">
        <v>1</v>
      </c>
      <c r="D253" s="95">
        <v>6</v>
      </c>
      <c r="E253" s="80" t="s">
        <v>333</v>
      </c>
      <c r="F253" s="81" t="s">
        <v>125</v>
      </c>
      <c r="G253" s="83">
        <v>15265.5</v>
      </c>
      <c r="H253" s="83">
        <v>13409.5</v>
      </c>
      <c r="I253" s="83">
        <v>14668.9</v>
      </c>
    </row>
    <row r="254" spans="1:9" ht="93.75" customHeight="1">
      <c r="A254" s="93" t="s">
        <v>334</v>
      </c>
      <c r="B254" s="94">
        <v>910</v>
      </c>
      <c r="C254" s="95">
        <v>1</v>
      </c>
      <c r="D254" s="95">
        <v>6</v>
      </c>
      <c r="E254" s="80" t="s">
        <v>335</v>
      </c>
      <c r="F254" s="81" t="s">
        <v>125</v>
      </c>
      <c r="G254" s="83">
        <v>15265.5</v>
      </c>
      <c r="H254" s="83">
        <v>13409.5</v>
      </c>
      <c r="I254" s="83">
        <v>14668.9</v>
      </c>
    </row>
    <row r="255" spans="1:9" ht="110.25" customHeight="1">
      <c r="A255" s="93" t="s">
        <v>336</v>
      </c>
      <c r="B255" s="94">
        <v>910</v>
      </c>
      <c r="C255" s="95">
        <v>1</v>
      </c>
      <c r="D255" s="95">
        <v>6</v>
      </c>
      <c r="E255" s="80" t="s">
        <v>337</v>
      </c>
      <c r="F255" s="81" t="s">
        <v>125</v>
      </c>
      <c r="G255" s="83">
        <v>15265.5</v>
      </c>
      <c r="H255" s="83">
        <v>13409.5</v>
      </c>
      <c r="I255" s="83">
        <v>14668.9</v>
      </c>
    </row>
    <row r="256" spans="1:9" ht="31.5">
      <c r="A256" s="93" t="s">
        <v>269</v>
      </c>
      <c r="B256" s="94">
        <v>910</v>
      </c>
      <c r="C256" s="95">
        <v>1</v>
      </c>
      <c r="D256" s="95">
        <v>6</v>
      </c>
      <c r="E256" s="80" t="s">
        <v>339</v>
      </c>
      <c r="F256" s="81" t="s">
        <v>125</v>
      </c>
      <c r="G256" s="83">
        <v>5161.6000000000004</v>
      </c>
      <c r="H256" s="83">
        <v>2462.6999999999998</v>
      </c>
      <c r="I256" s="83">
        <v>2553.6999999999998</v>
      </c>
    </row>
    <row r="257" spans="1:9" ht="94.5">
      <c r="A257" s="93" t="s">
        <v>146</v>
      </c>
      <c r="B257" s="94">
        <v>910</v>
      </c>
      <c r="C257" s="95">
        <v>1</v>
      </c>
      <c r="D257" s="95">
        <v>6</v>
      </c>
      <c r="E257" s="80" t="s">
        <v>339</v>
      </c>
      <c r="F257" s="81" t="s">
        <v>147</v>
      </c>
      <c r="G257" s="83">
        <v>2627</v>
      </c>
      <c r="H257" s="83">
        <v>0</v>
      </c>
      <c r="I257" s="83">
        <v>0</v>
      </c>
    </row>
    <row r="258" spans="1:9" ht="31.5">
      <c r="A258" s="93" t="s">
        <v>132</v>
      </c>
      <c r="B258" s="94">
        <v>910</v>
      </c>
      <c r="C258" s="95">
        <v>1</v>
      </c>
      <c r="D258" s="95">
        <v>6</v>
      </c>
      <c r="E258" s="80" t="s">
        <v>339</v>
      </c>
      <c r="F258" s="81" t="s">
        <v>133</v>
      </c>
      <c r="G258" s="83">
        <v>2534.6</v>
      </c>
      <c r="H258" s="83">
        <v>2462.6999999999998</v>
      </c>
      <c r="I258" s="83">
        <v>2553.6999999999998</v>
      </c>
    </row>
    <row r="259" spans="1:9" ht="110.25" customHeight="1">
      <c r="A259" s="93" t="s">
        <v>342</v>
      </c>
      <c r="B259" s="94">
        <v>910</v>
      </c>
      <c r="C259" s="95">
        <v>1</v>
      </c>
      <c r="D259" s="95">
        <v>6</v>
      </c>
      <c r="E259" s="80" t="s">
        <v>343</v>
      </c>
      <c r="F259" s="81" t="s">
        <v>125</v>
      </c>
      <c r="G259" s="83">
        <v>57.9</v>
      </c>
      <c r="H259" s="83">
        <v>47.8</v>
      </c>
      <c r="I259" s="83">
        <v>49.2</v>
      </c>
    </row>
    <row r="260" spans="1:9" ht="94.5">
      <c r="A260" s="93" t="s">
        <v>146</v>
      </c>
      <c r="B260" s="94">
        <v>910</v>
      </c>
      <c r="C260" s="95">
        <v>1</v>
      </c>
      <c r="D260" s="95">
        <v>6</v>
      </c>
      <c r="E260" s="80" t="s">
        <v>343</v>
      </c>
      <c r="F260" s="81" t="s">
        <v>147</v>
      </c>
      <c r="G260" s="83">
        <v>57.9</v>
      </c>
      <c r="H260" s="83">
        <v>47.8</v>
      </c>
      <c r="I260" s="83">
        <v>49.2</v>
      </c>
    </row>
    <row r="261" spans="1:9" ht="204.75" customHeight="1">
      <c r="A261" s="93" t="s">
        <v>197</v>
      </c>
      <c r="B261" s="94">
        <v>910</v>
      </c>
      <c r="C261" s="95">
        <v>1</v>
      </c>
      <c r="D261" s="95">
        <v>6</v>
      </c>
      <c r="E261" s="80" t="s">
        <v>344</v>
      </c>
      <c r="F261" s="81" t="s">
        <v>125</v>
      </c>
      <c r="G261" s="83">
        <v>10046</v>
      </c>
      <c r="H261" s="83">
        <v>10899</v>
      </c>
      <c r="I261" s="83">
        <v>12066</v>
      </c>
    </row>
    <row r="262" spans="1:9" ht="94.5">
      <c r="A262" s="93" t="s">
        <v>146</v>
      </c>
      <c r="B262" s="94">
        <v>910</v>
      </c>
      <c r="C262" s="95">
        <v>1</v>
      </c>
      <c r="D262" s="95">
        <v>6</v>
      </c>
      <c r="E262" s="80" t="s">
        <v>344</v>
      </c>
      <c r="F262" s="81" t="s">
        <v>147</v>
      </c>
      <c r="G262" s="83">
        <v>10046</v>
      </c>
      <c r="H262" s="83">
        <v>10899</v>
      </c>
      <c r="I262" s="83">
        <v>12066</v>
      </c>
    </row>
    <row r="263" spans="1:9">
      <c r="A263" s="93" t="s">
        <v>281</v>
      </c>
      <c r="B263" s="94">
        <v>910</v>
      </c>
      <c r="C263" s="95">
        <v>1</v>
      </c>
      <c r="D263" s="95">
        <v>13</v>
      </c>
      <c r="E263" s="80" t="s">
        <v>125</v>
      </c>
      <c r="F263" s="81" t="s">
        <v>125</v>
      </c>
      <c r="G263" s="83">
        <v>48896.800000000003</v>
      </c>
      <c r="H263" s="83">
        <v>35903.4</v>
      </c>
      <c r="I263" s="83">
        <v>39351.599999999999</v>
      </c>
    </row>
    <row r="264" spans="1:9" ht="63">
      <c r="A264" s="93" t="s">
        <v>332</v>
      </c>
      <c r="B264" s="94">
        <v>910</v>
      </c>
      <c r="C264" s="95">
        <v>1</v>
      </c>
      <c r="D264" s="95">
        <v>13</v>
      </c>
      <c r="E264" s="80" t="s">
        <v>333</v>
      </c>
      <c r="F264" s="81" t="s">
        <v>125</v>
      </c>
      <c r="G264" s="83">
        <v>30978.799999999999</v>
      </c>
      <c r="H264" s="83">
        <v>30305.7</v>
      </c>
      <c r="I264" s="83">
        <v>33753.9</v>
      </c>
    </row>
    <row r="265" spans="1:9" ht="96" customHeight="1">
      <c r="A265" s="93" t="s">
        <v>334</v>
      </c>
      <c r="B265" s="94">
        <v>910</v>
      </c>
      <c r="C265" s="95">
        <v>1</v>
      </c>
      <c r="D265" s="95">
        <v>13</v>
      </c>
      <c r="E265" s="80" t="s">
        <v>335</v>
      </c>
      <c r="F265" s="81" t="s">
        <v>125</v>
      </c>
      <c r="G265" s="83">
        <v>30978.799999999999</v>
      </c>
      <c r="H265" s="83">
        <v>30305.7</v>
      </c>
      <c r="I265" s="83">
        <v>33753.9</v>
      </c>
    </row>
    <row r="266" spans="1:9" ht="110.25" customHeight="1">
      <c r="A266" s="93" t="s">
        <v>336</v>
      </c>
      <c r="B266" s="94">
        <v>910</v>
      </c>
      <c r="C266" s="95">
        <v>1</v>
      </c>
      <c r="D266" s="95">
        <v>13</v>
      </c>
      <c r="E266" s="80" t="s">
        <v>337</v>
      </c>
      <c r="F266" s="81" t="s">
        <v>125</v>
      </c>
      <c r="G266" s="83">
        <v>30978.799999999999</v>
      </c>
      <c r="H266" s="83">
        <v>30305.7</v>
      </c>
      <c r="I266" s="83">
        <v>33753.9</v>
      </c>
    </row>
    <row r="267" spans="1:9" ht="31.5">
      <c r="A267" s="93" t="s">
        <v>140</v>
      </c>
      <c r="B267" s="94">
        <v>910</v>
      </c>
      <c r="C267" s="95">
        <v>1</v>
      </c>
      <c r="D267" s="95">
        <v>13</v>
      </c>
      <c r="E267" s="80" t="s">
        <v>341</v>
      </c>
      <c r="F267" s="81" t="s">
        <v>125</v>
      </c>
      <c r="G267" s="83">
        <v>1505</v>
      </c>
      <c r="H267" s="83">
        <v>1463.4</v>
      </c>
      <c r="I267" s="83">
        <v>1463.4</v>
      </c>
    </row>
    <row r="268" spans="1:9" ht="31.5">
      <c r="A268" s="93" t="s">
        <v>132</v>
      </c>
      <c r="B268" s="94">
        <v>910</v>
      </c>
      <c r="C268" s="95">
        <v>1</v>
      </c>
      <c r="D268" s="95">
        <v>13</v>
      </c>
      <c r="E268" s="80" t="s">
        <v>341</v>
      </c>
      <c r="F268" s="81" t="s">
        <v>133</v>
      </c>
      <c r="G268" s="83">
        <v>1505</v>
      </c>
      <c r="H268" s="83">
        <v>1463.4</v>
      </c>
      <c r="I268" s="83">
        <v>1463.4</v>
      </c>
    </row>
    <row r="269" spans="1:9" ht="204.75" customHeight="1">
      <c r="A269" s="93" t="s">
        <v>197</v>
      </c>
      <c r="B269" s="94">
        <v>910</v>
      </c>
      <c r="C269" s="95">
        <v>1</v>
      </c>
      <c r="D269" s="95">
        <v>13</v>
      </c>
      <c r="E269" s="80" t="s">
        <v>344</v>
      </c>
      <c r="F269" s="81" t="s">
        <v>125</v>
      </c>
      <c r="G269" s="83">
        <v>29473.8</v>
      </c>
      <c r="H269" s="83">
        <v>28842.3</v>
      </c>
      <c r="I269" s="83">
        <v>32290.5</v>
      </c>
    </row>
    <row r="270" spans="1:9" ht="94.5">
      <c r="A270" s="93" t="s">
        <v>146</v>
      </c>
      <c r="B270" s="94">
        <v>910</v>
      </c>
      <c r="C270" s="95">
        <v>1</v>
      </c>
      <c r="D270" s="95">
        <v>13</v>
      </c>
      <c r="E270" s="80" t="s">
        <v>344</v>
      </c>
      <c r="F270" s="81" t="s">
        <v>147</v>
      </c>
      <c r="G270" s="83">
        <v>29473.8</v>
      </c>
      <c r="H270" s="83">
        <v>28842.3</v>
      </c>
      <c r="I270" s="83">
        <v>32290.5</v>
      </c>
    </row>
    <row r="271" spans="1:9">
      <c r="A271" s="93" t="s">
        <v>602</v>
      </c>
      <c r="B271" s="94">
        <v>910</v>
      </c>
      <c r="C271" s="95">
        <v>1</v>
      </c>
      <c r="D271" s="95">
        <v>13</v>
      </c>
      <c r="E271" s="80" t="s">
        <v>603</v>
      </c>
      <c r="F271" s="81" t="s">
        <v>125</v>
      </c>
      <c r="G271" s="83">
        <v>17918</v>
      </c>
      <c r="H271" s="83">
        <v>5597.7</v>
      </c>
      <c r="I271" s="83">
        <v>5597.7</v>
      </c>
    </row>
    <row r="272" spans="1:9" ht="47.25">
      <c r="A272" s="93" t="s">
        <v>642</v>
      </c>
      <c r="B272" s="94">
        <v>910</v>
      </c>
      <c r="C272" s="95">
        <v>1</v>
      </c>
      <c r="D272" s="95">
        <v>13</v>
      </c>
      <c r="E272" s="80" t="s">
        <v>643</v>
      </c>
      <c r="F272" s="81" t="s">
        <v>125</v>
      </c>
      <c r="G272" s="83">
        <v>17918</v>
      </c>
      <c r="H272" s="83">
        <v>5597.7</v>
      </c>
      <c r="I272" s="83">
        <v>5597.7</v>
      </c>
    </row>
    <row r="273" spans="1:9" ht="47.25" customHeight="1">
      <c r="A273" s="93" t="s">
        <v>644</v>
      </c>
      <c r="B273" s="94">
        <v>910</v>
      </c>
      <c r="C273" s="95">
        <v>1</v>
      </c>
      <c r="D273" s="95">
        <v>13</v>
      </c>
      <c r="E273" s="80" t="s">
        <v>645</v>
      </c>
      <c r="F273" s="81" t="s">
        <v>125</v>
      </c>
      <c r="G273" s="83">
        <v>17918</v>
      </c>
      <c r="H273" s="83">
        <v>5597.7</v>
      </c>
      <c r="I273" s="83">
        <v>5597.7</v>
      </c>
    </row>
    <row r="274" spans="1:9" ht="93.75" customHeight="1">
      <c r="A274" s="93" t="s">
        <v>646</v>
      </c>
      <c r="B274" s="94">
        <v>910</v>
      </c>
      <c r="C274" s="95">
        <v>1</v>
      </c>
      <c r="D274" s="95">
        <v>13</v>
      </c>
      <c r="E274" s="80" t="s">
        <v>647</v>
      </c>
      <c r="F274" s="81" t="s">
        <v>125</v>
      </c>
      <c r="G274" s="83">
        <v>6459</v>
      </c>
      <c r="H274" s="83">
        <v>0</v>
      </c>
      <c r="I274" s="83">
        <v>0</v>
      </c>
    </row>
    <row r="275" spans="1:9">
      <c r="A275" s="93" t="s">
        <v>142</v>
      </c>
      <c r="B275" s="94">
        <v>910</v>
      </c>
      <c r="C275" s="95">
        <v>1</v>
      </c>
      <c r="D275" s="95">
        <v>13</v>
      </c>
      <c r="E275" s="80" t="s">
        <v>647</v>
      </c>
      <c r="F275" s="81" t="s">
        <v>143</v>
      </c>
      <c r="G275" s="83">
        <v>6459</v>
      </c>
      <c r="H275" s="83">
        <v>0</v>
      </c>
      <c r="I275" s="83">
        <v>0</v>
      </c>
    </row>
    <row r="276" spans="1:9" ht="31.5">
      <c r="A276" s="93" t="s">
        <v>648</v>
      </c>
      <c r="B276" s="94">
        <v>910</v>
      </c>
      <c r="C276" s="95">
        <v>1</v>
      </c>
      <c r="D276" s="95">
        <v>13</v>
      </c>
      <c r="E276" s="80" t="s">
        <v>649</v>
      </c>
      <c r="F276" s="81" t="s">
        <v>125</v>
      </c>
      <c r="G276" s="83">
        <v>11459</v>
      </c>
      <c r="H276" s="83">
        <v>5597.7</v>
      </c>
      <c r="I276" s="83">
        <v>5597.7</v>
      </c>
    </row>
    <row r="277" spans="1:9">
      <c r="A277" s="93" t="s">
        <v>142</v>
      </c>
      <c r="B277" s="94">
        <v>910</v>
      </c>
      <c r="C277" s="95">
        <v>1</v>
      </c>
      <c r="D277" s="95">
        <v>13</v>
      </c>
      <c r="E277" s="80" t="s">
        <v>649</v>
      </c>
      <c r="F277" s="81" t="s">
        <v>143</v>
      </c>
      <c r="G277" s="83">
        <v>11459</v>
      </c>
      <c r="H277" s="83">
        <v>5597.7</v>
      </c>
      <c r="I277" s="83">
        <v>5597.7</v>
      </c>
    </row>
    <row r="278" spans="1:9">
      <c r="A278" s="93" t="s">
        <v>656</v>
      </c>
      <c r="B278" s="94">
        <v>910</v>
      </c>
      <c r="C278" s="95">
        <v>7</v>
      </c>
      <c r="D278" s="95">
        <v>0</v>
      </c>
      <c r="E278" s="80" t="s">
        <v>125</v>
      </c>
      <c r="F278" s="81" t="s">
        <v>125</v>
      </c>
      <c r="G278" s="83">
        <v>15</v>
      </c>
      <c r="H278" s="83">
        <v>16</v>
      </c>
      <c r="I278" s="83">
        <v>0</v>
      </c>
    </row>
    <row r="279" spans="1:9" ht="47.25">
      <c r="A279" s="93" t="s">
        <v>139</v>
      </c>
      <c r="B279" s="94">
        <v>910</v>
      </c>
      <c r="C279" s="95">
        <v>7</v>
      </c>
      <c r="D279" s="95">
        <v>5</v>
      </c>
      <c r="E279" s="80" t="s">
        <v>125</v>
      </c>
      <c r="F279" s="81" t="s">
        <v>125</v>
      </c>
      <c r="G279" s="83">
        <v>15</v>
      </c>
      <c r="H279" s="83">
        <v>16</v>
      </c>
      <c r="I279" s="83">
        <v>0</v>
      </c>
    </row>
    <row r="280" spans="1:9" ht="63">
      <c r="A280" s="93" t="s">
        <v>332</v>
      </c>
      <c r="B280" s="94">
        <v>910</v>
      </c>
      <c r="C280" s="95">
        <v>7</v>
      </c>
      <c r="D280" s="95">
        <v>5</v>
      </c>
      <c r="E280" s="80" t="s">
        <v>333</v>
      </c>
      <c r="F280" s="81" t="s">
        <v>125</v>
      </c>
      <c r="G280" s="83">
        <v>15</v>
      </c>
      <c r="H280" s="83">
        <v>16</v>
      </c>
      <c r="I280" s="83">
        <v>0</v>
      </c>
    </row>
    <row r="281" spans="1:9" ht="95.25" customHeight="1">
      <c r="A281" s="93" t="s">
        <v>334</v>
      </c>
      <c r="B281" s="94">
        <v>910</v>
      </c>
      <c r="C281" s="95">
        <v>7</v>
      </c>
      <c r="D281" s="95">
        <v>5</v>
      </c>
      <c r="E281" s="80" t="s">
        <v>335</v>
      </c>
      <c r="F281" s="81" t="s">
        <v>125</v>
      </c>
      <c r="G281" s="83">
        <v>15</v>
      </c>
      <c r="H281" s="83">
        <v>16</v>
      </c>
      <c r="I281" s="83">
        <v>0</v>
      </c>
    </row>
    <row r="282" spans="1:9" ht="109.5" customHeight="1">
      <c r="A282" s="93" t="s">
        <v>336</v>
      </c>
      <c r="B282" s="94">
        <v>910</v>
      </c>
      <c r="C282" s="95">
        <v>7</v>
      </c>
      <c r="D282" s="95">
        <v>5</v>
      </c>
      <c r="E282" s="80" t="s">
        <v>337</v>
      </c>
      <c r="F282" s="81" t="s">
        <v>125</v>
      </c>
      <c r="G282" s="83">
        <v>15</v>
      </c>
      <c r="H282" s="83">
        <v>16</v>
      </c>
      <c r="I282" s="83">
        <v>0</v>
      </c>
    </row>
    <row r="283" spans="1:9" ht="31.5">
      <c r="A283" s="93" t="s">
        <v>137</v>
      </c>
      <c r="B283" s="94">
        <v>910</v>
      </c>
      <c r="C283" s="95">
        <v>7</v>
      </c>
      <c r="D283" s="95">
        <v>5</v>
      </c>
      <c r="E283" s="80" t="s">
        <v>338</v>
      </c>
      <c r="F283" s="81" t="s">
        <v>125</v>
      </c>
      <c r="G283" s="83">
        <v>15</v>
      </c>
      <c r="H283" s="83">
        <v>16</v>
      </c>
      <c r="I283" s="83">
        <v>0</v>
      </c>
    </row>
    <row r="284" spans="1:9" ht="31.5">
      <c r="A284" s="93" t="s">
        <v>132</v>
      </c>
      <c r="B284" s="94">
        <v>910</v>
      </c>
      <c r="C284" s="95">
        <v>7</v>
      </c>
      <c r="D284" s="95">
        <v>5</v>
      </c>
      <c r="E284" s="80" t="s">
        <v>338</v>
      </c>
      <c r="F284" s="81" t="s">
        <v>133</v>
      </c>
      <c r="G284" s="83">
        <v>15</v>
      </c>
      <c r="H284" s="83">
        <v>16</v>
      </c>
      <c r="I284" s="83">
        <v>0</v>
      </c>
    </row>
    <row r="285" spans="1:9" ht="47.25">
      <c r="A285" s="93" t="s">
        <v>662</v>
      </c>
      <c r="B285" s="94">
        <v>910</v>
      </c>
      <c r="C285" s="95">
        <v>13</v>
      </c>
      <c r="D285" s="95">
        <v>0</v>
      </c>
      <c r="E285" s="80" t="s">
        <v>125</v>
      </c>
      <c r="F285" s="81" t="s">
        <v>125</v>
      </c>
      <c r="G285" s="83">
        <v>0</v>
      </c>
      <c r="H285" s="83">
        <v>172.1</v>
      </c>
      <c r="I285" s="83">
        <v>367.8</v>
      </c>
    </row>
    <row r="286" spans="1:9" ht="31.5">
      <c r="A286" s="93" t="s">
        <v>351</v>
      </c>
      <c r="B286" s="94">
        <v>910</v>
      </c>
      <c r="C286" s="95">
        <v>13</v>
      </c>
      <c r="D286" s="95">
        <v>1</v>
      </c>
      <c r="E286" s="80" t="s">
        <v>125</v>
      </c>
      <c r="F286" s="81" t="s">
        <v>125</v>
      </c>
      <c r="G286" s="83">
        <v>0</v>
      </c>
      <c r="H286" s="83">
        <v>172.1</v>
      </c>
      <c r="I286" s="83">
        <v>367.8</v>
      </c>
    </row>
    <row r="287" spans="1:9" ht="63">
      <c r="A287" s="93" t="s">
        <v>332</v>
      </c>
      <c r="B287" s="94">
        <v>910</v>
      </c>
      <c r="C287" s="95">
        <v>13</v>
      </c>
      <c r="D287" s="95">
        <v>1</v>
      </c>
      <c r="E287" s="80" t="s">
        <v>333</v>
      </c>
      <c r="F287" s="81" t="s">
        <v>125</v>
      </c>
      <c r="G287" s="83">
        <v>0</v>
      </c>
      <c r="H287" s="83">
        <v>172.1</v>
      </c>
      <c r="I287" s="83">
        <v>367.8</v>
      </c>
    </row>
    <row r="288" spans="1:9" ht="94.5" customHeight="1">
      <c r="A288" s="93" t="s">
        <v>334</v>
      </c>
      <c r="B288" s="94">
        <v>910</v>
      </c>
      <c r="C288" s="95">
        <v>13</v>
      </c>
      <c r="D288" s="95">
        <v>1</v>
      </c>
      <c r="E288" s="80" t="s">
        <v>335</v>
      </c>
      <c r="F288" s="81" t="s">
        <v>125</v>
      </c>
      <c r="G288" s="83">
        <v>0</v>
      </c>
      <c r="H288" s="83">
        <v>172.1</v>
      </c>
      <c r="I288" s="83">
        <v>367.8</v>
      </c>
    </row>
    <row r="289" spans="1:9" ht="31.5">
      <c r="A289" s="93" t="s">
        <v>345</v>
      </c>
      <c r="B289" s="94">
        <v>910</v>
      </c>
      <c r="C289" s="95">
        <v>13</v>
      </c>
      <c r="D289" s="95">
        <v>1</v>
      </c>
      <c r="E289" s="80" t="s">
        <v>346</v>
      </c>
      <c r="F289" s="81" t="s">
        <v>125</v>
      </c>
      <c r="G289" s="83">
        <v>0</v>
      </c>
      <c r="H289" s="83">
        <v>172.1</v>
      </c>
      <c r="I289" s="83">
        <v>367.8</v>
      </c>
    </row>
    <row r="290" spans="1:9">
      <c r="A290" s="93" t="s">
        <v>347</v>
      </c>
      <c r="B290" s="94">
        <v>910</v>
      </c>
      <c r="C290" s="95">
        <v>13</v>
      </c>
      <c r="D290" s="95">
        <v>1</v>
      </c>
      <c r="E290" s="80" t="s">
        <v>348</v>
      </c>
      <c r="F290" s="81" t="s">
        <v>125</v>
      </c>
      <c r="G290" s="83">
        <v>0</v>
      </c>
      <c r="H290" s="83">
        <v>172.1</v>
      </c>
      <c r="I290" s="83">
        <v>367.8</v>
      </c>
    </row>
    <row r="291" spans="1:9" ht="31.5">
      <c r="A291" s="93" t="s">
        <v>349</v>
      </c>
      <c r="B291" s="94">
        <v>910</v>
      </c>
      <c r="C291" s="95">
        <v>13</v>
      </c>
      <c r="D291" s="95">
        <v>1</v>
      </c>
      <c r="E291" s="80" t="s">
        <v>348</v>
      </c>
      <c r="F291" s="81" t="s">
        <v>350</v>
      </c>
      <c r="G291" s="83">
        <v>0</v>
      </c>
      <c r="H291" s="83">
        <v>172.1</v>
      </c>
      <c r="I291" s="83">
        <v>367.8</v>
      </c>
    </row>
    <row r="292" spans="1:9" ht="63">
      <c r="A292" s="93" t="s">
        <v>663</v>
      </c>
      <c r="B292" s="94">
        <v>910</v>
      </c>
      <c r="C292" s="95">
        <v>14</v>
      </c>
      <c r="D292" s="95">
        <v>0</v>
      </c>
      <c r="E292" s="80" t="s">
        <v>125</v>
      </c>
      <c r="F292" s="81" t="s">
        <v>125</v>
      </c>
      <c r="G292" s="83">
        <v>150971.29999999999</v>
      </c>
      <c r="H292" s="83">
        <v>125701.2</v>
      </c>
      <c r="I292" s="83">
        <v>126979.5</v>
      </c>
    </row>
    <row r="293" spans="1:9" ht="45" customHeight="1">
      <c r="A293" s="93" t="s">
        <v>360</v>
      </c>
      <c r="B293" s="94">
        <v>910</v>
      </c>
      <c r="C293" s="95">
        <v>14</v>
      </c>
      <c r="D293" s="95">
        <v>1</v>
      </c>
      <c r="E293" s="80" t="s">
        <v>125</v>
      </c>
      <c r="F293" s="81" t="s">
        <v>125</v>
      </c>
      <c r="G293" s="83">
        <v>141971.29999999999</v>
      </c>
      <c r="H293" s="83">
        <v>116701.2</v>
      </c>
      <c r="I293" s="83">
        <v>117979.5</v>
      </c>
    </row>
    <row r="294" spans="1:9" ht="63">
      <c r="A294" s="93" t="s">
        <v>332</v>
      </c>
      <c r="B294" s="94">
        <v>910</v>
      </c>
      <c r="C294" s="95">
        <v>14</v>
      </c>
      <c r="D294" s="95">
        <v>1</v>
      </c>
      <c r="E294" s="80" t="s">
        <v>333</v>
      </c>
      <c r="F294" s="81" t="s">
        <v>125</v>
      </c>
      <c r="G294" s="83">
        <v>141971.29999999999</v>
      </c>
      <c r="H294" s="83">
        <v>116701.2</v>
      </c>
      <c r="I294" s="83">
        <v>117979.5</v>
      </c>
    </row>
    <row r="295" spans="1:9" ht="78" customHeight="1">
      <c r="A295" s="93" t="s">
        <v>352</v>
      </c>
      <c r="B295" s="94">
        <v>910</v>
      </c>
      <c r="C295" s="95">
        <v>14</v>
      </c>
      <c r="D295" s="95">
        <v>1</v>
      </c>
      <c r="E295" s="80" t="s">
        <v>353</v>
      </c>
      <c r="F295" s="81" t="s">
        <v>125</v>
      </c>
      <c r="G295" s="83">
        <v>141971.29999999999</v>
      </c>
      <c r="H295" s="83">
        <v>116701.2</v>
      </c>
      <c r="I295" s="83">
        <v>117979.5</v>
      </c>
    </row>
    <row r="296" spans="1:9" ht="47.25">
      <c r="A296" s="93" t="s">
        <v>354</v>
      </c>
      <c r="B296" s="94">
        <v>910</v>
      </c>
      <c r="C296" s="95">
        <v>14</v>
      </c>
      <c r="D296" s="95">
        <v>1</v>
      </c>
      <c r="E296" s="80" t="s">
        <v>355</v>
      </c>
      <c r="F296" s="81" t="s">
        <v>125</v>
      </c>
      <c r="G296" s="83">
        <v>141971.29999999999</v>
      </c>
      <c r="H296" s="83">
        <v>116701.2</v>
      </c>
      <c r="I296" s="83">
        <v>117979.5</v>
      </c>
    </row>
    <row r="297" spans="1:9" ht="31.5">
      <c r="A297" s="93" t="s">
        <v>356</v>
      </c>
      <c r="B297" s="94">
        <v>910</v>
      </c>
      <c r="C297" s="95">
        <v>14</v>
      </c>
      <c r="D297" s="95">
        <v>1</v>
      </c>
      <c r="E297" s="80" t="s">
        <v>357</v>
      </c>
      <c r="F297" s="81" t="s">
        <v>125</v>
      </c>
      <c r="G297" s="83">
        <v>14171.4</v>
      </c>
      <c r="H297" s="83">
        <v>13724.5</v>
      </c>
      <c r="I297" s="83">
        <v>14984.4</v>
      </c>
    </row>
    <row r="298" spans="1:9">
      <c r="A298" s="93" t="s">
        <v>358</v>
      </c>
      <c r="B298" s="94">
        <v>910</v>
      </c>
      <c r="C298" s="95">
        <v>14</v>
      </c>
      <c r="D298" s="95">
        <v>1</v>
      </c>
      <c r="E298" s="80" t="s">
        <v>357</v>
      </c>
      <c r="F298" s="81" t="s">
        <v>359</v>
      </c>
      <c r="G298" s="83">
        <v>14171.4</v>
      </c>
      <c r="H298" s="83">
        <v>13724.5</v>
      </c>
      <c r="I298" s="83">
        <v>14984.4</v>
      </c>
    </row>
    <row r="299" spans="1:9" ht="111" customHeight="1">
      <c r="A299" s="93" t="s">
        <v>342</v>
      </c>
      <c r="B299" s="94">
        <v>910</v>
      </c>
      <c r="C299" s="95">
        <v>14</v>
      </c>
      <c r="D299" s="95">
        <v>1</v>
      </c>
      <c r="E299" s="80" t="s">
        <v>364</v>
      </c>
      <c r="F299" s="81" t="s">
        <v>125</v>
      </c>
      <c r="G299" s="83">
        <v>127799.9</v>
      </c>
      <c r="H299" s="83">
        <v>102976.7</v>
      </c>
      <c r="I299" s="83">
        <v>102995.1</v>
      </c>
    </row>
    <row r="300" spans="1:9">
      <c r="A300" s="93" t="s">
        <v>358</v>
      </c>
      <c r="B300" s="94">
        <v>910</v>
      </c>
      <c r="C300" s="95">
        <v>14</v>
      </c>
      <c r="D300" s="95">
        <v>1</v>
      </c>
      <c r="E300" s="80" t="s">
        <v>364</v>
      </c>
      <c r="F300" s="81" t="s">
        <v>359</v>
      </c>
      <c r="G300" s="83">
        <v>127799.9</v>
      </c>
      <c r="H300" s="83">
        <v>102976.7</v>
      </c>
      <c r="I300" s="83">
        <v>102995.1</v>
      </c>
    </row>
    <row r="301" spans="1:9" ht="31.5">
      <c r="A301" s="93" t="s">
        <v>363</v>
      </c>
      <c r="B301" s="94">
        <v>910</v>
      </c>
      <c r="C301" s="95">
        <v>14</v>
      </c>
      <c r="D301" s="95">
        <v>3</v>
      </c>
      <c r="E301" s="80" t="s">
        <v>125</v>
      </c>
      <c r="F301" s="81" t="s">
        <v>125</v>
      </c>
      <c r="G301" s="83">
        <v>9000</v>
      </c>
      <c r="H301" s="83">
        <v>9000</v>
      </c>
      <c r="I301" s="83">
        <v>9000</v>
      </c>
    </row>
    <row r="302" spans="1:9" ht="63">
      <c r="A302" s="93" t="s">
        <v>332</v>
      </c>
      <c r="B302" s="94">
        <v>910</v>
      </c>
      <c r="C302" s="95">
        <v>14</v>
      </c>
      <c r="D302" s="95">
        <v>3</v>
      </c>
      <c r="E302" s="80" t="s">
        <v>333</v>
      </c>
      <c r="F302" s="81" t="s">
        <v>125</v>
      </c>
      <c r="G302" s="83">
        <v>9000</v>
      </c>
      <c r="H302" s="83">
        <v>9000</v>
      </c>
      <c r="I302" s="83">
        <v>9000</v>
      </c>
    </row>
    <row r="303" spans="1:9" ht="78.75" customHeight="1">
      <c r="A303" s="93" t="s">
        <v>352</v>
      </c>
      <c r="B303" s="94">
        <v>910</v>
      </c>
      <c r="C303" s="95">
        <v>14</v>
      </c>
      <c r="D303" s="95">
        <v>3</v>
      </c>
      <c r="E303" s="80" t="s">
        <v>353</v>
      </c>
      <c r="F303" s="81" t="s">
        <v>125</v>
      </c>
      <c r="G303" s="83">
        <v>9000</v>
      </c>
      <c r="H303" s="83">
        <v>9000</v>
      </c>
      <c r="I303" s="83">
        <v>9000</v>
      </c>
    </row>
    <row r="304" spans="1:9" ht="47.25">
      <c r="A304" s="93" t="s">
        <v>354</v>
      </c>
      <c r="B304" s="94">
        <v>910</v>
      </c>
      <c r="C304" s="95">
        <v>14</v>
      </c>
      <c r="D304" s="95">
        <v>3</v>
      </c>
      <c r="E304" s="80" t="s">
        <v>355</v>
      </c>
      <c r="F304" s="81" t="s">
        <v>125</v>
      </c>
      <c r="G304" s="83">
        <v>9000</v>
      </c>
      <c r="H304" s="83">
        <v>9000</v>
      </c>
      <c r="I304" s="83">
        <v>9000</v>
      </c>
    </row>
    <row r="305" spans="1:9" ht="63">
      <c r="A305" s="93" t="s">
        <v>361</v>
      </c>
      <c r="B305" s="94">
        <v>910</v>
      </c>
      <c r="C305" s="95">
        <v>14</v>
      </c>
      <c r="D305" s="95">
        <v>3</v>
      </c>
      <c r="E305" s="80" t="s">
        <v>362</v>
      </c>
      <c r="F305" s="81" t="s">
        <v>125</v>
      </c>
      <c r="G305" s="83">
        <v>9000</v>
      </c>
      <c r="H305" s="83">
        <v>9000</v>
      </c>
      <c r="I305" s="83">
        <v>9000</v>
      </c>
    </row>
    <row r="306" spans="1:9">
      <c r="A306" s="93" t="s">
        <v>358</v>
      </c>
      <c r="B306" s="94">
        <v>910</v>
      </c>
      <c r="C306" s="95">
        <v>14</v>
      </c>
      <c r="D306" s="95">
        <v>3</v>
      </c>
      <c r="E306" s="80" t="s">
        <v>362</v>
      </c>
      <c r="F306" s="81" t="s">
        <v>359</v>
      </c>
      <c r="G306" s="83">
        <v>9000</v>
      </c>
      <c r="H306" s="83">
        <v>9000</v>
      </c>
      <c r="I306" s="83">
        <v>9000</v>
      </c>
    </row>
    <row r="307" spans="1:9" s="73" customFormat="1" ht="31.5">
      <c r="A307" s="90" t="s">
        <v>664</v>
      </c>
      <c r="B307" s="91">
        <v>913</v>
      </c>
      <c r="C307" s="92">
        <v>0</v>
      </c>
      <c r="D307" s="92">
        <v>0</v>
      </c>
      <c r="E307" s="75" t="s">
        <v>125</v>
      </c>
      <c r="F307" s="76" t="s">
        <v>125</v>
      </c>
      <c r="G307" s="78">
        <v>48271.5</v>
      </c>
      <c r="H307" s="78">
        <v>47887.5</v>
      </c>
      <c r="I307" s="78">
        <v>51688.6</v>
      </c>
    </row>
    <row r="308" spans="1:9">
      <c r="A308" s="93" t="s">
        <v>661</v>
      </c>
      <c r="B308" s="94">
        <v>913</v>
      </c>
      <c r="C308" s="95">
        <v>1</v>
      </c>
      <c r="D308" s="95">
        <v>0</v>
      </c>
      <c r="E308" s="80" t="s">
        <v>125</v>
      </c>
      <c r="F308" s="81" t="s">
        <v>125</v>
      </c>
      <c r="G308" s="83">
        <v>44393.599999999999</v>
      </c>
      <c r="H308" s="83">
        <v>44033.599999999999</v>
      </c>
      <c r="I308" s="83">
        <v>47834.7</v>
      </c>
    </row>
    <row r="309" spans="1:9">
      <c r="A309" s="93" t="s">
        <v>281</v>
      </c>
      <c r="B309" s="94">
        <v>913</v>
      </c>
      <c r="C309" s="95">
        <v>1</v>
      </c>
      <c r="D309" s="95">
        <v>13</v>
      </c>
      <c r="E309" s="80" t="s">
        <v>125</v>
      </c>
      <c r="F309" s="81" t="s">
        <v>125</v>
      </c>
      <c r="G309" s="83">
        <v>44393.599999999999</v>
      </c>
      <c r="H309" s="83">
        <v>44033.599999999999</v>
      </c>
      <c r="I309" s="83">
        <v>47834.7</v>
      </c>
    </row>
    <row r="310" spans="1:9" ht="63">
      <c r="A310" s="93" t="s">
        <v>365</v>
      </c>
      <c r="B310" s="94">
        <v>913</v>
      </c>
      <c r="C310" s="95">
        <v>1</v>
      </c>
      <c r="D310" s="95">
        <v>13</v>
      </c>
      <c r="E310" s="80" t="s">
        <v>366</v>
      </c>
      <c r="F310" s="81" t="s">
        <v>125</v>
      </c>
      <c r="G310" s="83">
        <v>44393.599999999999</v>
      </c>
      <c r="H310" s="83">
        <v>44033.599999999999</v>
      </c>
      <c r="I310" s="83">
        <v>47834.7</v>
      </c>
    </row>
    <row r="311" spans="1:9" ht="78.75">
      <c r="A311" s="93" t="s">
        <v>367</v>
      </c>
      <c r="B311" s="94">
        <v>913</v>
      </c>
      <c r="C311" s="95">
        <v>1</v>
      </c>
      <c r="D311" s="95">
        <v>13</v>
      </c>
      <c r="E311" s="80" t="s">
        <v>368</v>
      </c>
      <c r="F311" s="81" t="s">
        <v>125</v>
      </c>
      <c r="G311" s="83">
        <v>701</v>
      </c>
      <c r="H311" s="83">
        <v>701.1</v>
      </c>
      <c r="I311" s="83">
        <v>701</v>
      </c>
    </row>
    <row r="312" spans="1:9" ht="47.25">
      <c r="A312" s="93" t="s">
        <v>369</v>
      </c>
      <c r="B312" s="94">
        <v>913</v>
      </c>
      <c r="C312" s="95">
        <v>1</v>
      </c>
      <c r="D312" s="95">
        <v>13</v>
      </c>
      <c r="E312" s="80" t="s">
        <v>370</v>
      </c>
      <c r="F312" s="81" t="s">
        <v>125</v>
      </c>
      <c r="G312" s="83">
        <v>701</v>
      </c>
      <c r="H312" s="83">
        <v>701.1</v>
      </c>
      <c r="I312" s="83">
        <v>701</v>
      </c>
    </row>
    <row r="313" spans="1:9" ht="31.5">
      <c r="A313" s="93" t="s">
        <v>371</v>
      </c>
      <c r="B313" s="94">
        <v>913</v>
      </c>
      <c r="C313" s="95">
        <v>1</v>
      </c>
      <c r="D313" s="95">
        <v>13</v>
      </c>
      <c r="E313" s="80" t="s">
        <v>372</v>
      </c>
      <c r="F313" s="81" t="s">
        <v>125</v>
      </c>
      <c r="G313" s="83">
        <v>300</v>
      </c>
      <c r="H313" s="83">
        <v>300</v>
      </c>
      <c r="I313" s="83">
        <v>300</v>
      </c>
    </row>
    <row r="314" spans="1:9" ht="31.5">
      <c r="A314" s="93" t="s">
        <v>132</v>
      </c>
      <c r="B314" s="94">
        <v>913</v>
      </c>
      <c r="C314" s="95">
        <v>1</v>
      </c>
      <c r="D314" s="95">
        <v>13</v>
      </c>
      <c r="E314" s="80" t="s">
        <v>372</v>
      </c>
      <c r="F314" s="81" t="s">
        <v>133</v>
      </c>
      <c r="G314" s="83">
        <v>300</v>
      </c>
      <c r="H314" s="83">
        <v>300</v>
      </c>
      <c r="I314" s="83">
        <v>300</v>
      </c>
    </row>
    <row r="315" spans="1:9" ht="31.5">
      <c r="A315" s="93" t="s">
        <v>373</v>
      </c>
      <c r="B315" s="94">
        <v>913</v>
      </c>
      <c r="C315" s="95">
        <v>1</v>
      </c>
      <c r="D315" s="95">
        <v>13</v>
      </c>
      <c r="E315" s="80" t="s">
        <v>374</v>
      </c>
      <c r="F315" s="81" t="s">
        <v>125</v>
      </c>
      <c r="G315" s="83">
        <v>200</v>
      </c>
      <c r="H315" s="83">
        <v>200</v>
      </c>
      <c r="I315" s="83">
        <v>200</v>
      </c>
    </row>
    <row r="316" spans="1:9" ht="31.5">
      <c r="A316" s="93" t="s">
        <v>132</v>
      </c>
      <c r="B316" s="94">
        <v>913</v>
      </c>
      <c r="C316" s="95">
        <v>1</v>
      </c>
      <c r="D316" s="95">
        <v>13</v>
      </c>
      <c r="E316" s="80" t="s">
        <v>374</v>
      </c>
      <c r="F316" s="81" t="s">
        <v>133</v>
      </c>
      <c r="G316" s="83">
        <v>200</v>
      </c>
      <c r="H316" s="83">
        <v>200</v>
      </c>
      <c r="I316" s="83">
        <v>200</v>
      </c>
    </row>
    <row r="317" spans="1:9">
      <c r="A317" s="93" t="s">
        <v>377</v>
      </c>
      <c r="B317" s="94">
        <v>913</v>
      </c>
      <c r="C317" s="95">
        <v>1</v>
      </c>
      <c r="D317" s="95">
        <v>13</v>
      </c>
      <c r="E317" s="80" t="s">
        <v>378</v>
      </c>
      <c r="F317" s="81" t="s">
        <v>125</v>
      </c>
      <c r="G317" s="83">
        <v>201</v>
      </c>
      <c r="H317" s="83">
        <v>201.1</v>
      </c>
      <c r="I317" s="83">
        <v>201</v>
      </c>
    </row>
    <row r="318" spans="1:9" ht="31.5">
      <c r="A318" s="93" t="s">
        <v>132</v>
      </c>
      <c r="B318" s="94">
        <v>913</v>
      </c>
      <c r="C318" s="95">
        <v>1</v>
      </c>
      <c r="D318" s="95">
        <v>13</v>
      </c>
      <c r="E318" s="80" t="s">
        <v>378</v>
      </c>
      <c r="F318" s="81" t="s">
        <v>133</v>
      </c>
      <c r="G318" s="83">
        <v>105.4</v>
      </c>
      <c r="H318" s="83">
        <v>105.4</v>
      </c>
      <c r="I318" s="83">
        <v>105.4</v>
      </c>
    </row>
    <row r="319" spans="1:9">
      <c r="A319" s="93" t="s">
        <v>142</v>
      </c>
      <c r="B319" s="94">
        <v>913</v>
      </c>
      <c r="C319" s="95">
        <v>1</v>
      </c>
      <c r="D319" s="95">
        <v>13</v>
      </c>
      <c r="E319" s="80" t="s">
        <v>378</v>
      </c>
      <c r="F319" s="81" t="s">
        <v>143</v>
      </c>
      <c r="G319" s="83">
        <v>95.6</v>
      </c>
      <c r="H319" s="83">
        <v>95.7</v>
      </c>
      <c r="I319" s="83">
        <v>95.6</v>
      </c>
    </row>
    <row r="320" spans="1:9" ht="78" customHeight="1">
      <c r="A320" s="93" t="s">
        <v>382</v>
      </c>
      <c r="B320" s="94">
        <v>913</v>
      </c>
      <c r="C320" s="95">
        <v>1</v>
      </c>
      <c r="D320" s="95">
        <v>13</v>
      </c>
      <c r="E320" s="80" t="s">
        <v>383</v>
      </c>
      <c r="F320" s="81" t="s">
        <v>125</v>
      </c>
      <c r="G320" s="83">
        <v>38514.5</v>
      </c>
      <c r="H320" s="83">
        <v>38458.300000000003</v>
      </c>
      <c r="I320" s="83">
        <v>41743.300000000003</v>
      </c>
    </row>
    <row r="321" spans="1:9" ht="78.75">
      <c r="A321" s="93" t="s">
        <v>384</v>
      </c>
      <c r="B321" s="94">
        <v>913</v>
      </c>
      <c r="C321" s="95">
        <v>1</v>
      </c>
      <c r="D321" s="95">
        <v>13</v>
      </c>
      <c r="E321" s="80" t="s">
        <v>385</v>
      </c>
      <c r="F321" s="81" t="s">
        <v>125</v>
      </c>
      <c r="G321" s="83">
        <v>38514.5</v>
      </c>
      <c r="H321" s="83">
        <v>38458.300000000003</v>
      </c>
      <c r="I321" s="83">
        <v>41743.300000000003</v>
      </c>
    </row>
    <row r="322" spans="1:9" ht="31.5" customHeight="1">
      <c r="A322" s="93" t="s">
        <v>386</v>
      </c>
      <c r="B322" s="94">
        <v>913</v>
      </c>
      <c r="C322" s="95">
        <v>1</v>
      </c>
      <c r="D322" s="95">
        <v>13</v>
      </c>
      <c r="E322" s="80" t="s">
        <v>387</v>
      </c>
      <c r="F322" s="81" t="s">
        <v>125</v>
      </c>
      <c r="G322" s="83">
        <v>4640.5</v>
      </c>
      <c r="H322" s="83">
        <v>4640.5</v>
      </c>
      <c r="I322" s="83">
        <v>4640.5</v>
      </c>
    </row>
    <row r="323" spans="1:9" ht="47.25">
      <c r="A323" s="93" t="s">
        <v>388</v>
      </c>
      <c r="B323" s="94">
        <v>913</v>
      </c>
      <c r="C323" s="95">
        <v>1</v>
      </c>
      <c r="D323" s="95">
        <v>13</v>
      </c>
      <c r="E323" s="80" t="s">
        <v>387</v>
      </c>
      <c r="F323" s="81" t="s">
        <v>389</v>
      </c>
      <c r="G323" s="83">
        <v>4640.5</v>
      </c>
      <c r="H323" s="83">
        <v>4640.5</v>
      </c>
      <c r="I323" s="83">
        <v>4640.5</v>
      </c>
    </row>
    <row r="324" spans="1:9" ht="30.75" customHeight="1">
      <c r="A324" s="93" t="s">
        <v>390</v>
      </c>
      <c r="B324" s="94">
        <v>913</v>
      </c>
      <c r="C324" s="95">
        <v>1</v>
      </c>
      <c r="D324" s="95">
        <v>13</v>
      </c>
      <c r="E324" s="80" t="s">
        <v>391</v>
      </c>
      <c r="F324" s="81" t="s">
        <v>125</v>
      </c>
      <c r="G324" s="83">
        <v>105.7</v>
      </c>
      <c r="H324" s="83">
        <v>105.7</v>
      </c>
      <c r="I324" s="83">
        <v>105.7</v>
      </c>
    </row>
    <row r="325" spans="1:9" ht="47.25">
      <c r="A325" s="93" t="s">
        <v>388</v>
      </c>
      <c r="B325" s="94">
        <v>913</v>
      </c>
      <c r="C325" s="95">
        <v>1</v>
      </c>
      <c r="D325" s="95">
        <v>13</v>
      </c>
      <c r="E325" s="80" t="s">
        <v>391</v>
      </c>
      <c r="F325" s="81" t="s">
        <v>389</v>
      </c>
      <c r="G325" s="83">
        <v>105.7</v>
      </c>
      <c r="H325" s="83">
        <v>105.7</v>
      </c>
      <c r="I325" s="83">
        <v>105.7</v>
      </c>
    </row>
    <row r="326" spans="1:9" ht="204.75" customHeight="1">
      <c r="A326" s="93" t="s">
        <v>197</v>
      </c>
      <c r="B326" s="94">
        <v>913</v>
      </c>
      <c r="C326" s="95">
        <v>1</v>
      </c>
      <c r="D326" s="95">
        <v>13</v>
      </c>
      <c r="E326" s="80" t="s">
        <v>392</v>
      </c>
      <c r="F326" s="81" t="s">
        <v>125</v>
      </c>
      <c r="G326" s="83">
        <v>33768.300000000003</v>
      </c>
      <c r="H326" s="83">
        <v>33712.1</v>
      </c>
      <c r="I326" s="83">
        <v>36997.1</v>
      </c>
    </row>
    <row r="327" spans="1:9" ht="47.25">
      <c r="A327" s="93" t="s">
        <v>388</v>
      </c>
      <c r="B327" s="94">
        <v>913</v>
      </c>
      <c r="C327" s="95">
        <v>1</v>
      </c>
      <c r="D327" s="95">
        <v>13</v>
      </c>
      <c r="E327" s="80" t="s">
        <v>392</v>
      </c>
      <c r="F327" s="81" t="s">
        <v>389</v>
      </c>
      <c r="G327" s="83">
        <v>33768.300000000003</v>
      </c>
      <c r="H327" s="83">
        <v>33712.1</v>
      </c>
      <c r="I327" s="83">
        <v>36997.1</v>
      </c>
    </row>
    <row r="328" spans="1:9" ht="78.75">
      <c r="A328" s="93" t="s">
        <v>398</v>
      </c>
      <c r="B328" s="94">
        <v>913</v>
      </c>
      <c r="C328" s="95">
        <v>1</v>
      </c>
      <c r="D328" s="95">
        <v>13</v>
      </c>
      <c r="E328" s="80" t="s">
        <v>399</v>
      </c>
      <c r="F328" s="81" t="s">
        <v>125</v>
      </c>
      <c r="G328" s="83">
        <v>5178.1000000000004</v>
      </c>
      <c r="H328" s="83">
        <v>4874.2</v>
      </c>
      <c r="I328" s="83">
        <v>5390.4</v>
      </c>
    </row>
    <row r="329" spans="1:9" ht="31.5">
      <c r="A329" s="93" t="s">
        <v>400</v>
      </c>
      <c r="B329" s="94">
        <v>913</v>
      </c>
      <c r="C329" s="95">
        <v>1</v>
      </c>
      <c r="D329" s="95">
        <v>13</v>
      </c>
      <c r="E329" s="80" t="s">
        <v>401</v>
      </c>
      <c r="F329" s="81" t="s">
        <v>125</v>
      </c>
      <c r="G329" s="83">
        <v>5178.1000000000004</v>
      </c>
      <c r="H329" s="83">
        <v>4874.2</v>
      </c>
      <c r="I329" s="83">
        <v>5390.4</v>
      </c>
    </row>
    <row r="330" spans="1:9" ht="31.5">
      <c r="A330" s="93" t="s">
        <v>204</v>
      </c>
      <c r="B330" s="94">
        <v>913</v>
      </c>
      <c r="C330" s="95">
        <v>1</v>
      </c>
      <c r="D330" s="95">
        <v>13</v>
      </c>
      <c r="E330" s="80" t="s">
        <v>403</v>
      </c>
      <c r="F330" s="81" t="s">
        <v>125</v>
      </c>
      <c r="G330" s="83">
        <v>86.3</v>
      </c>
      <c r="H330" s="83">
        <v>135.69999999999999</v>
      </c>
      <c r="I330" s="83">
        <v>85.3</v>
      </c>
    </row>
    <row r="331" spans="1:9" ht="94.5">
      <c r="A331" s="93" t="s">
        <v>146</v>
      </c>
      <c r="B331" s="94">
        <v>913</v>
      </c>
      <c r="C331" s="95">
        <v>1</v>
      </c>
      <c r="D331" s="95">
        <v>13</v>
      </c>
      <c r="E331" s="80" t="s">
        <v>403</v>
      </c>
      <c r="F331" s="81" t="s">
        <v>147</v>
      </c>
      <c r="G331" s="83">
        <v>1</v>
      </c>
      <c r="H331" s="83">
        <v>0</v>
      </c>
      <c r="I331" s="83">
        <v>0</v>
      </c>
    </row>
    <row r="332" spans="1:9" ht="31.5">
      <c r="A332" s="93" t="s">
        <v>132</v>
      </c>
      <c r="B332" s="94">
        <v>913</v>
      </c>
      <c r="C332" s="95">
        <v>1</v>
      </c>
      <c r="D332" s="95">
        <v>13</v>
      </c>
      <c r="E332" s="80" t="s">
        <v>403</v>
      </c>
      <c r="F332" s="81" t="s">
        <v>133</v>
      </c>
      <c r="G332" s="83">
        <v>85.3</v>
      </c>
      <c r="H332" s="83">
        <v>131.69999999999999</v>
      </c>
      <c r="I332" s="83">
        <v>85.3</v>
      </c>
    </row>
    <row r="333" spans="1:9">
      <c r="A333" s="93" t="s">
        <v>142</v>
      </c>
      <c r="B333" s="94">
        <v>913</v>
      </c>
      <c r="C333" s="95">
        <v>1</v>
      </c>
      <c r="D333" s="95">
        <v>13</v>
      </c>
      <c r="E333" s="80" t="s">
        <v>403</v>
      </c>
      <c r="F333" s="81" t="s">
        <v>143</v>
      </c>
      <c r="G333" s="83">
        <v>0</v>
      </c>
      <c r="H333" s="83">
        <v>4</v>
      </c>
      <c r="I333" s="83">
        <v>0</v>
      </c>
    </row>
    <row r="334" spans="1:9" ht="204.75" customHeight="1">
      <c r="A334" s="93" t="s">
        <v>197</v>
      </c>
      <c r="B334" s="94">
        <v>913</v>
      </c>
      <c r="C334" s="95">
        <v>1</v>
      </c>
      <c r="D334" s="95">
        <v>13</v>
      </c>
      <c r="E334" s="80" t="s">
        <v>404</v>
      </c>
      <c r="F334" s="81" t="s">
        <v>125</v>
      </c>
      <c r="G334" s="83">
        <v>5091.8</v>
      </c>
      <c r="H334" s="83">
        <v>4738.5</v>
      </c>
      <c r="I334" s="83">
        <v>5305.1</v>
      </c>
    </row>
    <row r="335" spans="1:9" ht="94.5">
      <c r="A335" s="93" t="s">
        <v>146</v>
      </c>
      <c r="B335" s="94">
        <v>913</v>
      </c>
      <c r="C335" s="95">
        <v>1</v>
      </c>
      <c r="D335" s="95">
        <v>13</v>
      </c>
      <c r="E335" s="80" t="s">
        <v>404</v>
      </c>
      <c r="F335" s="81" t="s">
        <v>147</v>
      </c>
      <c r="G335" s="83">
        <v>5091.8</v>
      </c>
      <c r="H335" s="83">
        <v>4738.5</v>
      </c>
      <c r="I335" s="83">
        <v>5305.1</v>
      </c>
    </row>
    <row r="336" spans="1:9">
      <c r="A336" s="93" t="s">
        <v>665</v>
      </c>
      <c r="B336" s="94">
        <v>913</v>
      </c>
      <c r="C336" s="95">
        <v>4</v>
      </c>
      <c r="D336" s="95">
        <v>0</v>
      </c>
      <c r="E336" s="80" t="s">
        <v>125</v>
      </c>
      <c r="F336" s="81" t="s">
        <v>125</v>
      </c>
      <c r="G336" s="83">
        <v>100</v>
      </c>
      <c r="H336" s="83">
        <v>100</v>
      </c>
      <c r="I336" s="83">
        <v>100</v>
      </c>
    </row>
    <row r="337" spans="1:9" ht="31.5">
      <c r="A337" s="93" t="s">
        <v>331</v>
      </c>
      <c r="B337" s="94">
        <v>913</v>
      </c>
      <c r="C337" s="95">
        <v>4</v>
      </c>
      <c r="D337" s="95">
        <v>12</v>
      </c>
      <c r="E337" s="80" t="s">
        <v>125</v>
      </c>
      <c r="F337" s="81" t="s">
        <v>125</v>
      </c>
      <c r="G337" s="83">
        <v>100</v>
      </c>
      <c r="H337" s="83">
        <v>100</v>
      </c>
      <c r="I337" s="83">
        <v>100</v>
      </c>
    </row>
    <row r="338" spans="1:9" ht="63">
      <c r="A338" s="93" t="s">
        <v>365</v>
      </c>
      <c r="B338" s="94">
        <v>913</v>
      </c>
      <c r="C338" s="95">
        <v>4</v>
      </c>
      <c r="D338" s="95">
        <v>12</v>
      </c>
      <c r="E338" s="80" t="s">
        <v>366</v>
      </c>
      <c r="F338" s="81" t="s">
        <v>125</v>
      </c>
      <c r="G338" s="83">
        <v>100</v>
      </c>
      <c r="H338" s="83">
        <v>100</v>
      </c>
      <c r="I338" s="83">
        <v>100</v>
      </c>
    </row>
    <row r="339" spans="1:9" ht="78.75">
      <c r="A339" s="93" t="s">
        <v>367</v>
      </c>
      <c r="B339" s="94">
        <v>913</v>
      </c>
      <c r="C339" s="95">
        <v>4</v>
      </c>
      <c r="D339" s="95">
        <v>12</v>
      </c>
      <c r="E339" s="80" t="s">
        <v>368</v>
      </c>
      <c r="F339" s="81" t="s">
        <v>125</v>
      </c>
      <c r="G339" s="83">
        <v>100</v>
      </c>
      <c r="H339" s="83">
        <v>100</v>
      </c>
      <c r="I339" s="83">
        <v>100</v>
      </c>
    </row>
    <row r="340" spans="1:9" ht="47.25">
      <c r="A340" s="93" t="s">
        <v>369</v>
      </c>
      <c r="B340" s="94">
        <v>913</v>
      </c>
      <c r="C340" s="95">
        <v>4</v>
      </c>
      <c r="D340" s="95">
        <v>12</v>
      </c>
      <c r="E340" s="80" t="s">
        <v>370</v>
      </c>
      <c r="F340" s="81" t="s">
        <v>125</v>
      </c>
      <c r="G340" s="83">
        <v>100</v>
      </c>
      <c r="H340" s="83">
        <v>100</v>
      </c>
      <c r="I340" s="83">
        <v>100</v>
      </c>
    </row>
    <row r="341" spans="1:9" ht="63">
      <c r="A341" s="93" t="s">
        <v>375</v>
      </c>
      <c r="B341" s="94">
        <v>913</v>
      </c>
      <c r="C341" s="95">
        <v>4</v>
      </c>
      <c r="D341" s="95">
        <v>12</v>
      </c>
      <c r="E341" s="80" t="s">
        <v>376</v>
      </c>
      <c r="F341" s="81" t="s">
        <v>125</v>
      </c>
      <c r="G341" s="83">
        <v>100</v>
      </c>
      <c r="H341" s="83">
        <v>100</v>
      </c>
      <c r="I341" s="83">
        <v>100</v>
      </c>
    </row>
    <row r="342" spans="1:9" ht="31.5">
      <c r="A342" s="93" t="s">
        <v>132</v>
      </c>
      <c r="B342" s="94">
        <v>913</v>
      </c>
      <c r="C342" s="95">
        <v>4</v>
      </c>
      <c r="D342" s="95">
        <v>12</v>
      </c>
      <c r="E342" s="80" t="s">
        <v>376</v>
      </c>
      <c r="F342" s="81" t="s">
        <v>133</v>
      </c>
      <c r="G342" s="83">
        <v>100</v>
      </c>
      <c r="H342" s="83">
        <v>100</v>
      </c>
      <c r="I342" s="83">
        <v>100</v>
      </c>
    </row>
    <row r="343" spans="1:9" ht="31.5">
      <c r="A343" s="93" t="s">
        <v>666</v>
      </c>
      <c r="B343" s="94">
        <v>913</v>
      </c>
      <c r="C343" s="95">
        <v>5</v>
      </c>
      <c r="D343" s="95">
        <v>0</v>
      </c>
      <c r="E343" s="80" t="s">
        <v>125</v>
      </c>
      <c r="F343" s="81" t="s">
        <v>125</v>
      </c>
      <c r="G343" s="83">
        <v>3.9</v>
      </c>
      <c r="H343" s="83">
        <v>3.9</v>
      </c>
      <c r="I343" s="83">
        <v>3.9</v>
      </c>
    </row>
    <row r="344" spans="1:9">
      <c r="A344" s="93" t="s">
        <v>381</v>
      </c>
      <c r="B344" s="94">
        <v>913</v>
      </c>
      <c r="C344" s="95">
        <v>5</v>
      </c>
      <c r="D344" s="95">
        <v>1</v>
      </c>
      <c r="E344" s="80" t="s">
        <v>125</v>
      </c>
      <c r="F344" s="81" t="s">
        <v>125</v>
      </c>
      <c r="G344" s="83">
        <v>3.9</v>
      </c>
      <c r="H344" s="83">
        <v>3.9</v>
      </c>
      <c r="I344" s="83">
        <v>3.9</v>
      </c>
    </row>
    <row r="345" spans="1:9" ht="63">
      <c r="A345" s="93" t="s">
        <v>365</v>
      </c>
      <c r="B345" s="94">
        <v>913</v>
      </c>
      <c r="C345" s="95">
        <v>5</v>
      </c>
      <c r="D345" s="95">
        <v>1</v>
      </c>
      <c r="E345" s="80" t="s">
        <v>366</v>
      </c>
      <c r="F345" s="81" t="s">
        <v>125</v>
      </c>
      <c r="G345" s="83">
        <v>3.9</v>
      </c>
      <c r="H345" s="83">
        <v>3.9</v>
      </c>
      <c r="I345" s="83">
        <v>3.9</v>
      </c>
    </row>
    <row r="346" spans="1:9" ht="78.75">
      <c r="A346" s="93" t="s">
        <v>367</v>
      </c>
      <c r="B346" s="94">
        <v>913</v>
      </c>
      <c r="C346" s="95">
        <v>5</v>
      </c>
      <c r="D346" s="95">
        <v>1</v>
      </c>
      <c r="E346" s="80" t="s">
        <v>368</v>
      </c>
      <c r="F346" s="81" t="s">
        <v>125</v>
      </c>
      <c r="G346" s="83">
        <v>3.9</v>
      </c>
      <c r="H346" s="83">
        <v>3.9</v>
      </c>
      <c r="I346" s="83">
        <v>3.9</v>
      </c>
    </row>
    <row r="347" spans="1:9" ht="47.25">
      <c r="A347" s="93" t="s">
        <v>369</v>
      </c>
      <c r="B347" s="94">
        <v>913</v>
      </c>
      <c r="C347" s="95">
        <v>5</v>
      </c>
      <c r="D347" s="95">
        <v>1</v>
      </c>
      <c r="E347" s="80" t="s">
        <v>370</v>
      </c>
      <c r="F347" s="81" t="s">
        <v>125</v>
      </c>
      <c r="G347" s="83">
        <v>3.9</v>
      </c>
      <c r="H347" s="83">
        <v>3.9</v>
      </c>
      <c r="I347" s="83">
        <v>3.9</v>
      </c>
    </row>
    <row r="348" spans="1:9" ht="31.5">
      <c r="A348" s="93" t="s">
        <v>379</v>
      </c>
      <c r="B348" s="94">
        <v>913</v>
      </c>
      <c r="C348" s="95">
        <v>5</v>
      </c>
      <c r="D348" s="95">
        <v>1</v>
      </c>
      <c r="E348" s="80" t="s">
        <v>380</v>
      </c>
      <c r="F348" s="81" t="s">
        <v>125</v>
      </c>
      <c r="G348" s="83">
        <v>3.9</v>
      </c>
      <c r="H348" s="83">
        <v>3.9</v>
      </c>
      <c r="I348" s="83">
        <v>3.9</v>
      </c>
    </row>
    <row r="349" spans="1:9" ht="31.5">
      <c r="A349" s="93" t="s">
        <v>132</v>
      </c>
      <c r="B349" s="94">
        <v>913</v>
      </c>
      <c r="C349" s="95">
        <v>5</v>
      </c>
      <c r="D349" s="95">
        <v>1</v>
      </c>
      <c r="E349" s="80" t="s">
        <v>380</v>
      </c>
      <c r="F349" s="81" t="s">
        <v>133</v>
      </c>
      <c r="G349" s="83">
        <v>3.9</v>
      </c>
      <c r="H349" s="83">
        <v>3.9</v>
      </c>
      <c r="I349" s="83">
        <v>3.9</v>
      </c>
    </row>
    <row r="350" spans="1:9">
      <c r="A350" s="93" t="s">
        <v>656</v>
      </c>
      <c r="B350" s="94">
        <v>913</v>
      </c>
      <c r="C350" s="95">
        <v>7</v>
      </c>
      <c r="D350" s="95">
        <v>0</v>
      </c>
      <c r="E350" s="80" t="s">
        <v>125</v>
      </c>
      <c r="F350" s="81" t="s">
        <v>125</v>
      </c>
      <c r="G350" s="83">
        <v>24</v>
      </c>
      <c r="H350" s="83">
        <v>0</v>
      </c>
      <c r="I350" s="83">
        <v>0</v>
      </c>
    </row>
    <row r="351" spans="1:9" ht="47.25">
      <c r="A351" s="93" t="s">
        <v>139</v>
      </c>
      <c r="B351" s="94">
        <v>913</v>
      </c>
      <c r="C351" s="95">
        <v>7</v>
      </c>
      <c r="D351" s="95">
        <v>5</v>
      </c>
      <c r="E351" s="80" t="s">
        <v>125</v>
      </c>
      <c r="F351" s="81" t="s">
        <v>125</v>
      </c>
      <c r="G351" s="83">
        <v>24</v>
      </c>
      <c r="H351" s="83">
        <v>0</v>
      </c>
      <c r="I351" s="83">
        <v>0</v>
      </c>
    </row>
    <row r="352" spans="1:9" ht="63">
      <c r="A352" s="93" t="s">
        <v>365</v>
      </c>
      <c r="B352" s="94">
        <v>913</v>
      </c>
      <c r="C352" s="95">
        <v>7</v>
      </c>
      <c r="D352" s="95">
        <v>5</v>
      </c>
      <c r="E352" s="80" t="s">
        <v>366</v>
      </c>
      <c r="F352" s="81" t="s">
        <v>125</v>
      </c>
      <c r="G352" s="83">
        <v>24</v>
      </c>
      <c r="H352" s="83">
        <v>0</v>
      </c>
      <c r="I352" s="83">
        <v>0</v>
      </c>
    </row>
    <row r="353" spans="1:9" ht="78.75">
      <c r="A353" s="93" t="s">
        <v>398</v>
      </c>
      <c r="B353" s="94">
        <v>913</v>
      </c>
      <c r="C353" s="95">
        <v>7</v>
      </c>
      <c r="D353" s="95">
        <v>5</v>
      </c>
      <c r="E353" s="80" t="s">
        <v>399</v>
      </c>
      <c r="F353" s="81" t="s">
        <v>125</v>
      </c>
      <c r="G353" s="83">
        <v>24</v>
      </c>
      <c r="H353" s="83">
        <v>0</v>
      </c>
      <c r="I353" s="83">
        <v>0</v>
      </c>
    </row>
    <row r="354" spans="1:9" ht="31.5">
      <c r="A354" s="93" t="s">
        <v>400</v>
      </c>
      <c r="B354" s="94">
        <v>913</v>
      </c>
      <c r="C354" s="95">
        <v>7</v>
      </c>
      <c r="D354" s="95">
        <v>5</v>
      </c>
      <c r="E354" s="80" t="s">
        <v>401</v>
      </c>
      <c r="F354" s="81" t="s">
        <v>125</v>
      </c>
      <c r="G354" s="83">
        <v>24</v>
      </c>
      <c r="H354" s="83">
        <v>0</v>
      </c>
      <c r="I354" s="83">
        <v>0</v>
      </c>
    </row>
    <row r="355" spans="1:9" ht="31.5">
      <c r="A355" s="93" t="s">
        <v>137</v>
      </c>
      <c r="B355" s="94">
        <v>913</v>
      </c>
      <c r="C355" s="95">
        <v>7</v>
      </c>
      <c r="D355" s="95">
        <v>5</v>
      </c>
      <c r="E355" s="80" t="s">
        <v>402</v>
      </c>
      <c r="F355" s="81" t="s">
        <v>125</v>
      </c>
      <c r="G355" s="83">
        <v>24</v>
      </c>
      <c r="H355" s="83">
        <v>0</v>
      </c>
      <c r="I355" s="83">
        <v>0</v>
      </c>
    </row>
    <row r="356" spans="1:9" ht="31.5">
      <c r="A356" s="93" t="s">
        <v>132</v>
      </c>
      <c r="B356" s="94">
        <v>913</v>
      </c>
      <c r="C356" s="95">
        <v>7</v>
      </c>
      <c r="D356" s="95">
        <v>5</v>
      </c>
      <c r="E356" s="80" t="s">
        <v>402</v>
      </c>
      <c r="F356" s="81" t="s">
        <v>133</v>
      </c>
      <c r="G356" s="83">
        <v>24</v>
      </c>
      <c r="H356" s="83">
        <v>0</v>
      </c>
      <c r="I356" s="83">
        <v>0</v>
      </c>
    </row>
    <row r="357" spans="1:9" ht="18.75" customHeight="1">
      <c r="A357" s="93" t="s">
        <v>667</v>
      </c>
      <c r="B357" s="94">
        <v>913</v>
      </c>
      <c r="C357" s="95">
        <v>12</v>
      </c>
      <c r="D357" s="95">
        <v>0</v>
      </c>
      <c r="E357" s="80" t="s">
        <v>125</v>
      </c>
      <c r="F357" s="81" t="s">
        <v>125</v>
      </c>
      <c r="G357" s="83">
        <v>3750</v>
      </c>
      <c r="H357" s="83">
        <v>3750</v>
      </c>
      <c r="I357" s="83">
        <v>3750</v>
      </c>
    </row>
    <row r="358" spans="1:9">
      <c r="A358" s="93" t="s">
        <v>397</v>
      </c>
      <c r="B358" s="94">
        <v>913</v>
      </c>
      <c r="C358" s="95">
        <v>12</v>
      </c>
      <c r="D358" s="95">
        <v>2</v>
      </c>
      <c r="E358" s="80" t="s">
        <v>125</v>
      </c>
      <c r="F358" s="81" t="s">
        <v>125</v>
      </c>
      <c r="G358" s="83">
        <v>3750</v>
      </c>
      <c r="H358" s="83">
        <v>3750</v>
      </c>
      <c r="I358" s="83">
        <v>3750</v>
      </c>
    </row>
    <row r="359" spans="1:9" ht="63">
      <c r="A359" s="93" t="s">
        <v>365</v>
      </c>
      <c r="B359" s="94">
        <v>913</v>
      </c>
      <c r="C359" s="95">
        <v>12</v>
      </c>
      <c r="D359" s="95">
        <v>2</v>
      </c>
      <c r="E359" s="80" t="s">
        <v>366</v>
      </c>
      <c r="F359" s="81" t="s">
        <v>125</v>
      </c>
      <c r="G359" s="83">
        <v>3750</v>
      </c>
      <c r="H359" s="83">
        <v>3750</v>
      </c>
      <c r="I359" s="83">
        <v>3750</v>
      </c>
    </row>
    <row r="360" spans="1:9" ht="78.75" customHeight="1">
      <c r="A360" s="93" t="s">
        <v>382</v>
      </c>
      <c r="B360" s="94">
        <v>913</v>
      </c>
      <c r="C360" s="95">
        <v>12</v>
      </c>
      <c r="D360" s="95">
        <v>2</v>
      </c>
      <c r="E360" s="80" t="s">
        <v>383</v>
      </c>
      <c r="F360" s="81" t="s">
        <v>125</v>
      </c>
      <c r="G360" s="83">
        <v>3750</v>
      </c>
      <c r="H360" s="83">
        <v>3750</v>
      </c>
      <c r="I360" s="83">
        <v>3750</v>
      </c>
    </row>
    <row r="361" spans="1:9" ht="78.75">
      <c r="A361" s="93" t="s">
        <v>393</v>
      </c>
      <c r="B361" s="94">
        <v>913</v>
      </c>
      <c r="C361" s="95">
        <v>12</v>
      </c>
      <c r="D361" s="95">
        <v>2</v>
      </c>
      <c r="E361" s="80" t="s">
        <v>394</v>
      </c>
      <c r="F361" s="81" t="s">
        <v>125</v>
      </c>
      <c r="G361" s="83">
        <v>3750</v>
      </c>
      <c r="H361" s="83">
        <v>3750</v>
      </c>
      <c r="I361" s="83">
        <v>3750</v>
      </c>
    </row>
    <row r="362" spans="1:9" ht="31.5">
      <c r="A362" s="93" t="s">
        <v>395</v>
      </c>
      <c r="B362" s="94">
        <v>913</v>
      </c>
      <c r="C362" s="95">
        <v>12</v>
      </c>
      <c r="D362" s="95">
        <v>2</v>
      </c>
      <c r="E362" s="80" t="s">
        <v>396</v>
      </c>
      <c r="F362" s="81" t="s">
        <v>125</v>
      </c>
      <c r="G362" s="83">
        <v>3750</v>
      </c>
      <c r="H362" s="83">
        <v>3750</v>
      </c>
      <c r="I362" s="83">
        <v>3750</v>
      </c>
    </row>
    <row r="363" spans="1:9">
      <c r="A363" s="93" t="s">
        <v>142</v>
      </c>
      <c r="B363" s="94">
        <v>913</v>
      </c>
      <c r="C363" s="95">
        <v>12</v>
      </c>
      <c r="D363" s="95">
        <v>2</v>
      </c>
      <c r="E363" s="80" t="s">
        <v>396</v>
      </c>
      <c r="F363" s="81" t="s">
        <v>143</v>
      </c>
      <c r="G363" s="83">
        <v>3750</v>
      </c>
      <c r="H363" s="83">
        <v>3750</v>
      </c>
      <c r="I363" s="83">
        <v>3750</v>
      </c>
    </row>
    <row r="364" spans="1:9" s="73" customFormat="1">
      <c r="A364" s="90" t="s">
        <v>668</v>
      </c>
      <c r="B364" s="91">
        <v>916</v>
      </c>
      <c r="C364" s="92">
        <v>0</v>
      </c>
      <c r="D364" s="92">
        <v>0</v>
      </c>
      <c r="E364" s="75" t="s">
        <v>125</v>
      </c>
      <c r="F364" s="76" t="s">
        <v>125</v>
      </c>
      <c r="G364" s="78">
        <v>1952.2</v>
      </c>
      <c r="H364" s="78">
        <v>1824.3</v>
      </c>
      <c r="I364" s="78">
        <v>2033.4</v>
      </c>
    </row>
    <row r="365" spans="1:9">
      <c r="A365" s="93" t="s">
        <v>661</v>
      </c>
      <c r="B365" s="94">
        <v>916</v>
      </c>
      <c r="C365" s="95">
        <v>1</v>
      </c>
      <c r="D365" s="95">
        <v>0</v>
      </c>
      <c r="E365" s="80" t="s">
        <v>125</v>
      </c>
      <c r="F365" s="81" t="s">
        <v>125</v>
      </c>
      <c r="G365" s="83">
        <v>1952.2</v>
      </c>
      <c r="H365" s="83">
        <v>1824.3</v>
      </c>
      <c r="I365" s="83">
        <v>2033.4</v>
      </c>
    </row>
    <row r="366" spans="1:9" ht="78.75">
      <c r="A366" s="93" t="s">
        <v>609</v>
      </c>
      <c r="B366" s="94">
        <v>916</v>
      </c>
      <c r="C366" s="95">
        <v>1</v>
      </c>
      <c r="D366" s="95">
        <v>3</v>
      </c>
      <c r="E366" s="80" t="s">
        <v>125</v>
      </c>
      <c r="F366" s="81" t="s">
        <v>125</v>
      </c>
      <c r="G366" s="83">
        <v>1952.2</v>
      </c>
      <c r="H366" s="83">
        <v>1824.3</v>
      </c>
      <c r="I366" s="83">
        <v>2033.4</v>
      </c>
    </row>
    <row r="367" spans="1:9">
      <c r="A367" s="93" t="s">
        <v>602</v>
      </c>
      <c r="B367" s="94">
        <v>916</v>
      </c>
      <c r="C367" s="95">
        <v>1</v>
      </c>
      <c r="D367" s="95">
        <v>3</v>
      </c>
      <c r="E367" s="80" t="s">
        <v>603</v>
      </c>
      <c r="F367" s="81" t="s">
        <v>125</v>
      </c>
      <c r="G367" s="83">
        <v>1952.2</v>
      </c>
      <c r="H367" s="83">
        <v>1824.3</v>
      </c>
      <c r="I367" s="83">
        <v>2033.4</v>
      </c>
    </row>
    <row r="368" spans="1:9" ht="47.25">
      <c r="A368" s="93" t="s">
        <v>604</v>
      </c>
      <c r="B368" s="94">
        <v>916</v>
      </c>
      <c r="C368" s="95">
        <v>1</v>
      </c>
      <c r="D368" s="95">
        <v>3</v>
      </c>
      <c r="E368" s="80" t="s">
        <v>605</v>
      </c>
      <c r="F368" s="81" t="s">
        <v>125</v>
      </c>
      <c r="G368" s="83">
        <v>1952.2</v>
      </c>
      <c r="H368" s="83">
        <v>1824.3</v>
      </c>
      <c r="I368" s="83">
        <v>2033.4</v>
      </c>
    </row>
    <row r="369" spans="1:9" ht="31.5">
      <c r="A369" s="93" t="s">
        <v>606</v>
      </c>
      <c r="B369" s="94">
        <v>916</v>
      </c>
      <c r="C369" s="95">
        <v>1</v>
      </c>
      <c r="D369" s="95">
        <v>3</v>
      </c>
      <c r="E369" s="80" t="s">
        <v>607</v>
      </c>
      <c r="F369" s="81" t="s">
        <v>125</v>
      </c>
      <c r="G369" s="83">
        <v>1383.8</v>
      </c>
      <c r="H369" s="83">
        <v>1287.8</v>
      </c>
      <c r="I369" s="83">
        <v>1441.8</v>
      </c>
    </row>
    <row r="370" spans="1:9" ht="204.75" customHeight="1">
      <c r="A370" s="93" t="s">
        <v>197</v>
      </c>
      <c r="B370" s="94">
        <v>916</v>
      </c>
      <c r="C370" s="95">
        <v>1</v>
      </c>
      <c r="D370" s="95">
        <v>3</v>
      </c>
      <c r="E370" s="80" t="s">
        <v>608</v>
      </c>
      <c r="F370" s="81" t="s">
        <v>125</v>
      </c>
      <c r="G370" s="83">
        <v>1383.8</v>
      </c>
      <c r="H370" s="83">
        <v>1287.8</v>
      </c>
      <c r="I370" s="83">
        <v>1441.8</v>
      </c>
    </row>
    <row r="371" spans="1:9" ht="94.5">
      <c r="A371" s="93" t="s">
        <v>146</v>
      </c>
      <c r="B371" s="94">
        <v>916</v>
      </c>
      <c r="C371" s="95">
        <v>1</v>
      </c>
      <c r="D371" s="95">
        <v>3</v>
      </c>
      <c r="E371" s="80" t="s">
        <v>608</v>
      </c>
      <c r="F371" s="81" t="s">
        <v>147</v>
      </c>
      <c r="G371" s="83">
        <v>1383.8</v>
      </c>
      <c r="H371" s="83">
        <v>1287.8</v>
      </c>
      <c r="I371" s="83">
        <v>1441.8</v>
      </c>
    </row>
    <row r="372" spans="1:9" ht="31.5">
      <c r="A372" s="93" t="s">
        <v>610</v>
      </c>
      <c r="B372" s="94">
        <v>916</v>
      </c>
      <c r="C372" s="95">
        <v>1</v>
      </c>
      <c r="D372" s="95">
        <v>3</v>
      </c>
      <c r="E372" s="80" t="s">
        <v>611</v>
      </c>
      <c r="F372" s="81" t="s">
        <v>125</v>
      </c>
      <c r="G372" s="83">
        <v>568.4</v>
      </c>
      <c r="H372" s="83">
        <v>536.5</v>
      </c>
      <c r="I372" s="83">
        <v>591.6</v>
      </c>
    </row>
    <row r="373" spans="1:9" ht="31.5">
      <c r="A373" s="93" t="s">
        <v>269</v>
      </c>
      <c r="B373" s="94">
        <v>916</v>
      </c>
      <c r="C373" s="95">
        <v>1</v>
      </c>
      <c r="D373" s="95">
        <v>3</v>
      </c>
      <c r="E373" s="80" t="s">
        <v>612</v>
      </c>
      <c r="F373" s="81" t="s">
        <v>125</v>
      </c>
      <c r="G373" s="83">
        <v>15.7</v>
      </c>
      <c r="H373" s="83">
        <v>22.2</v>
      </c>
      <c r="I373" s="83">
        <v>15.7</v>
      </c>
    </row>
    <row r="374" spans="1:9" ht="94.5">
      <c r="A374" s="93" t="s">
        <v>146</v>
      </c>
      <c r="B374" s="94">
        <v>916</v>
      </c>
      <c r="C374" s="95">
        <v>1</v>
      </c>
      <c r="D374" s="95">
        <v>3</v>
      </c>
      <c r="E374" s="80" t="s">
        <v>612</v>
      </c>
      <c r="F374" s="81" t="s">
        <v>147</v>
      </c>
      <c r="G374" s="83">
        <v>3.7</v>
      </c>
      <c r="H374" s="83">
        <v>3.7</v>
      </c>
      <c r="I374" s="83">
        <v>3.7</v>
      </c>
    </row>
    <row r="375" spans="1:9" ht="31.5">
      <c r="A375" s="93" t="s">
        <v>132</v>
      </c>
      <c r="B375" s="94">
        <v>916</v>
      </c>
      <c r="C375" s="95">
        <v>1</v>
      </c>
      <c r="D375" s="95">
        <v>3</v>
      </c>
      <c r="E375" s="80" t="s">
        <v>612</v>
      </c>
      <c r="F375" s="81" t="s">
        <v>133</v>
      </c>
      <c r="G375" s="83">
        <v>12</v>
      </c>
      <c r="H375" s="83">
        <v>18.5</v>
      </c>
      <c r="I375" s="83">
        <v>12</v>
      </c>
    </row>
    <row r="376" spans="1:9" ht="204.75" customHeight="1">
      <c r="A376" s="93" t="s">
        <v>197</v>
      </c>
      <c r="B376" s="94">
        <v>916</v>
      </c>
      <c r="C376" s="95">
        <v>1</v>
      </c>
      <c r="D376" s="95">
        <v>3</v>
      </c>
      <c r="E376" s="80" t="s">
        <v>613</v>
      </c>
      <c r="F376" s="81" t="s">
        <v>125</v>
      </c>
      <c r="G376" s="83">
        <v>552.70000000000005</v>
      </c>
      <c r="H376" s="83">
        <v>514.29999999999995</v>
      </c>
      <c r="I376" s="83">
        <v>575.9</v>
      </c>
    </row>
    <row r="377" spans="1:9" ht="94.5">
      <c r="A377" s="93" t="s">
        <v>146</v>
      </c>
      <c r="B377" s="94">
        <v>916</v>
      </c>
      <c r="C377" s="95">
        <v>1</v>
      </c>
      <c r="D377" s="95">
        <v>3</v>
      </c>
      <c r="E377" s="80" t="s">
        <v>613</v>
      </c>
      <c r="F377" s="81" t="s">
        <v>147</v>
      </c>
      <c r="G377" s="83">
        <v>552.70000000000005</v>
      </c>
      <c r="H377" s="83">
        <v>514.29999999999995</v>
      </c>
      <c r="I377" s="83">
        <v>575.9</v>
      </c>
    </row>
    <row r="378" spans="1:9" s="73" customFormat="1">
      <c r="A378" s="90" t="s">
        <v>669</v>
      </c>
      <c r="B378" s="91">
        <v>917</v>
      </c>
      <c r="C378" s="92">
        <v>0</v>
      </c>
      <c r="D378" s="92">
        <v>0</v>
      </c>
      <c r="E378" s="75" t="s">
        <v>125</v>
      </c>
      <c r="F378" s="76" t="s">
        <v>125</v>
      </c>
      <c r="G378" s="78">
        <v>69168.399999999994</v>
      </c>
      <c r="H378" s="78">
        <v>69457.7</v>
      </c>
      <c r="I378" s="78">
        <v>71052.100000000006</v>
      </c>
    </row>
    <row r="379" spans="1:9">
      <c r="A379" s="93" t="s">
        <v>661</v>
      </c>
      <c r="B379" s="94">
        <v>917</v>
      </c>
      <c r="C379" s="95">
        <v>1</v>
      </c>
      <c r="D379" s="95">
        <v>0</v>
      </c>
      <c r="E379" s="80" t="s">
        <v>125</v>
      </c>
      <c r="F379" s="81" t="s">
        <v>125</v>
      </c>
      <c r="G379" s="83">
        <v>56661.1</v>
      </c>
      <c r="H379" s="83">
        <v>57944.800000000003</v>
      </c>
      <c r="I379" s="83">
        <v>59218.7</v>
      </c>
    </row>
    <row r="380" spans="1:9" ht="47.25" customHeight="1">
      <c r="A380" s="93" t="s">
        <v>439</v>
      </c>
      <c r="B380" s="94">
        <v>917</v>
      </c>
      <c r="C380" s="95">
        <v>1</v>
      </c>
      <c r="D380" s="95">
        <v>2</v>
      </c>
      <c r="E380" s="80" t="s">
        <v>125</v>
      </c>
      <c r="F380" s="81" t="s">
        <v>125</v>
      </c>
      <c r="G380" s="83">
        <v>3438.4</v>
      </c>
      <c r="H380" s="83">
        <v>3189.1</v>
      </c>
      <c r="I380" s="83">
        <v>3588.9</v>
      </c>
    </row>
    <row r="381" spans="1:9" ht="63">
      <c r="A381" s="93" t="s">
        <v>405</v>
      </c>
      <c r="B381" s="94">
        <v>917</v>
      </c>
      <c r="C381" s="95">
        <v>1</v>
      </c>
      <c r="D381" s="95">
        <v>2</v>
      </c>
      <c r="E381" s="80" t="s">
        <v>406</v>
      </c>
      <c r="F381" s="81" t="s">
        <v>125</v>
      </c>
      <c r="G381" s="83">
        <v>3438.4</v>
      </c>
      <c r="H381" s="83">
        <v>3189.1</v>
      </c>
      <c r="I381" s="83">
        <v>3588.9</v>
      </c>
    </row>
    <row r="382" spans="1:9" ht="47.25">
      <c r="A382" s="93" t="s">
        <v>407</v>
      </c>
      <c r="B382" s="94">
        <v>917</v>
      </c>
      <c r="C382" s="95">
        <v>1</v>
      </c>
      <c r="D382" s="95">
        <v>2</v>
      </c>
      <c r="E382" s="80" t="s">
        <v>408</v>
      </c>
      <c r="F382" s="81" t="s">
        <v>125</v>
      </c>
      <c r="G382" s="83">
        <v>3438.4</v>
      </c>
      <c r="H382" s="83">
        <v>3189.1</v>
      </c>
      <c r="I382" s="83">
        <v>3588.9</v>
      </c>
    </row>
    <row r="383" spans="1:9" ht="32.25" customHeight="1">
      <c r="A383" s="93" t="s">
        <v>436</v>
      </c>
      <c r="B383" s="94">
        <v>917</v>
      </c>
      <c r="C383" s="95">
        <v>1</v>
      </c>
      <c r="D383" s="95">
        <v>2</v>
      </c>
      <c r="E383" s="80" t="s">
        <v>437</v>
      </c>
      <c r="F383" s="81" t="s">
        <v>125</v>
      </c>
      <c r="G383" s="83">
        <v>3438.4</v>
      </c>
      <c r="H383" s="83">
        <v>3189.1</v>
      </c>
      <c r="I383" s="83">
        <v>3588.9</v>
      </c>
    </row>
    <row r="384" spans="1:9" ht="204.75" customHeight="1">
      <c r="A384" s="93" t="s">
        <v>197</v>
      </c>
      <c r="B384" s="94">
        <v>917</v>
      </c>
      <c r="C384" s="95">
        <v>1</v>
      </c>
      <c r="D384" s="95">
        <v>2</v>
      </c>
      <c r="E384" s="80" t="s">
        <v>438</v>
      </c>
      <c r="F384" s="81" t="s">
        <v>125</v>
      </c>
      <c r="G384" s="83">
        <v>3438.4</v>
      </c>
      <c r="H384" s="83">
        <v>3189.1</v>
      </c>
      <c r="I384" s="83">
        <v>3588.9</v>
      </c>
    </row>
    <row r="385" spans="1:9" ht="94.5">
      <c r="A385" s="93" t="s">
        <v>146</v>
      </c>
      <c r="B385" s="94">
        <v>917</v>
      </c>
      <c r="C385" s="95">
        <v>1</v>
      </c>
      <c r="D385" s="95">
        <v>2</v>
      </c>
      <c r="E385" s="80" t="s">
        <v>438</v>
      </c>
      <c r="F385" s="81" t="s">
        <v>147</v>
      </c>
      <c r="G385" s="83">
        <v>3438.4</v>
      </c>
      <c r="H385" s="83">
        <v>3189.1</v>
      </c>
      <c r="I385" s="83">
        <v>3588.9</v>
      </c>
    </row>
    <row r="386" spans="1:9" ht="78.75" customHeight="1">
      <c r="A386" s="93" t="s">
        <v>317</v>
      </c>
      <c r="B386" s="94">
        <v>917</v>
      </c>
      <c r="C386" s="95">
        <v>1</v>
      </c>
      <c r="D386" s="95">
        <v>4</v>
      </c>
      <c r="E386" s="80" t="s">
        <v>125</v>
      </c>
      <c r="F386" s="81" t="s">
        <v>125</v>
      </c>
      <c r="G386" s="83">
        <v>50959.9</v>
      </c>
      <c r="H386" s="83">
        <v>48450.7</v>
      </c>
      <c r="I386" s="83">
        <v>53283.8</v>
      </c>
    </row>
    <row r="387" spans="1:9" ht="63">
      <c r="A387" s="93" t="s">
        <v>273</v>
      </c>
      <c r="B387" s="94">
        <v>917</v>
      </c>
      <c r="C387" s="95">
        <v>1</v>
      </c>
      <c r="D387" s="95">
        <v>4</v>
      </c>
      <c r="E387" s="80" t="s">
        <v>274</v>
      </c>
      <c r="F387" s="81" t="s">
        <v>125</v>
      </c>
      <c r="G387" s="83">
        <v>3</v>
      </c>
      <c r="H387" s="83">
        <v>3</v>
      </c>
      <c r="I387" s="83">
        <v>3</v>
      </c>
    </row>
    <row r="388" spans="1:9" ht="62.25" customHeight="1">
      <c r="A388" s="93" t="s">
        <v>309</v>
      </c>
      <c r="B388" s="94">
        <v>917</v>
      </c>
      <c r="C388" s="95">
        <v>1</v>
      </c>
      <c r="D388" s="95">
        <v>4</v>
      </c>
      <c r="E388" s="80" t="s">
        <v>310</v>
      </c>
      <c r="F388" s="81" t="s">
        <v>125</v>
      </c>
      <c r="G388" s="83">
        <v>3</v>
      </c>
      <c r="H388" s="83">
        <v>3</v>
      </c>
      <c r="I388" s="83">
        <v>3</v>
      </c>
    </row>
    <row r="389" spans="1:9" ht="79.5" customHeight="1">
      <c r="A389" s="93" t="s">
        <v>314</v>
      </c>
      <c r="B389" s="94">
        <v>917</v>
      </c>
      <c r="C389" s="95">
        <v>1</v>
      </c>
      <c r="D389" s="95">
        <v>4</v>
      </c>
      <c r="E389" s="80" t="s">
        <v>315</v>
      </c>
      <c r="F389" s="81" t="s">
        <v>125</v>
      </c>
      <c r="G389" s="83">
        <v>3</v>
      </c>
      <c r="H389" s="83">
        <v>3</v>
      </c>
      <c r="I389" s="83">
        <v>3</v>
      </c>
    </row>
    <row r="390" spans="1:9" ht="78.75">
      <c r="A390" s="93" t="s">
        <v>211</v>
      </c>
      <c r="B390" s="94">
        <v>917</v>
      </c>
      <c r="C390" s="95">
        <v>1</v>
      </c>
      <c r="D390" s="95">
        <v>4</v>
      </c>
      <c r="E390" s="80" t="s">
        <v>316</v>
      </c>
      <c r="F390" s="81" t="s">
        <v>125</v>
      </c>
      <c r="G390" s="83">
        <v>3</v>
      </c>
      <c r="H390" s="83">
        <v>3</v>
      </c>
      <c r="I390" s="83">
        <v>3</v>
      </c>
    </row>
    <row r="391" spans="1:9" ht="31.5">
      <c r="A391" s="93" t="s">
        <v>132</v>
      </c>
      <c r="B391" s="94">
        <v>917</v>
      </c>
      <c r="C391" s="95">
        <v>1</v>
      </c>
      <c r="D391" s="95">
        <v>4</v>
      </c>
      <c r="E391" s="80" t="s">
        <v>316</v>
      </c>
      <c r="F391" s="81" t="s">
        <v>133</v>
      </c>
      <c r="G391" s="83">
        <v>3</v>
      </c>
      <c r="H391" s="83">
        <v>3</v>
      </c>
      <c r="I391" s="83">
        <v>3</v>
      </c>
    </row>
    <row r="392" spans="1:9" ht="63">
      <c r="A392" s="93" t="s">
        <v>405</v>
      </c>
      <c r="B392" s="94">
        <v>917</v>
      </c>
      <c r="C392" s="95">
        <v>1</v>
      </c>
      <c r="D392" s="95">
        <v>4</v>
      </c>
      <c r="E392" s="80" t="s">
        <v>406</v>
      </c>
      <c r="F392" s="81" t="s">
        <v>125</v>
      </c>
      <c r="G392" s="83">
        <v>50956.9</v>
      </c>
      <c r="H392" s="83">
        <v>48447.7</v>
      </c>
      <c r="I392" s="83">
        <v>53280.800000000003</v>
      </c>
    </row>
    <row r="393" spans="1:9" ht="47.25">
      <c r="A393" s="93" t="s">
        <v>407</v>
      </c>
      <c r="B393" s="94">
        <v>917</v>
      </c>
      <c r="C393" s="95">
        <v>1</v>
      </c>
      <c r="D393" s="95">
        <v>4</v>
      </c>
      <c r="E393" s="80" t="s">
        <v>408</v>
      </c>
      <c r="F393" s="81" t="s">
        <v>125</v>
      </c>
      <c r="G393" s="83">
        <v>50956.9</v>
      </c>
      <c r="H393" s="83">
        <v>48447.7</v>
      </c>
      <c r="I393" s="83">
        <v>53280.800000000003</v>
      </c>
    </row>
    <row r="394" spans="1:9" ht="47.25">
      <c r="A394" s="93" t="s">
        <v>432</v>
      </c>
      <c r="B394" s="94">
        <v>917</v>
      </c>
      <c r="C394" s="95">
        <v>1</v>
      </c>
      <c r="D394" s="95">
        <v>4</v>
      </c>
      <c r="E394" s="80" t="s">
        <v>433</v>
      </c>
      <c r="F394" s="81" t="s">
        <v>125</v>
      </c>
      <c r="G394" s="83">
        <v>45894.3</v>
      </c>
      <c r="H394" s="83">
        <v>43385.1</v>
      </c>
      <c r="I394" s="83">
        <v>48218.2</v>
      </c>
    </row>
    <row r="395" spans="1:9" ht="31.5">
      <c r="A395" s="93" t="s">
        <v>204</v>
      </c>
      <c r="B395" s="94">
        <v>917</v>
      </c>
      <c r="C395" s="95">
        <v>1</v>
      </c>
      <c r="D395" s="95">
        <v>4</v>
      </c>
      <c r="E395" s="80" t="s">
        <v>434</v>
      </c>
      <c r="F395" s="81" t="s">
        <v>125</v>
      </c>
      <c r="G395" s="83">
        <v>2491.8000000000002</v>
      </c>
      <c r="H395" s="83">
        <v>2156.6</v>
      </c>
      <c r="I395" s="83">
        <v>2072.5</v>
      </c>
    </row>
    <row r="396" spans="1:9" ht="94.5">
      <c r="A396" s="93" t="s">
        <v>146</v>
      </c>
      <c r="B396" s="94">
        <v>917</v>
      </c>
      <c r="C396" s="95">
        <v>1</v>
      </c>
      <c r="D396" s="95">
        <v>4</v>
      </c>
      <c r="E396" s="80" t="s">
        <v>434</v>
      </c>
      <c r="F396" s="81" t="s">
        <v>147</v>
      </c>
      <c r="G396" s="83">
        <v>4</v>
      </c>
      <c r="H396" s="83">
        <v>2.4</v>
      </c>
      <c r="I396" s="83">
        <v>2.4</v>
      </c>
    </row>
    <row r="397" spans="1:9" ht="31.5">
      <c r="A397" s="93" t="s">
        <v>132</v>
      </c>
      <c r="B397" s="94">
        <v>917</v>
      </c>
      <c r="C397" s="95">
        <v>1</v>
      </c>
      <c r="D397" s="95">
        <v>4</v>
      </c>
      <c r="E397" s="80" t="s">
        <v>434</v>
      </c>
      <c r="F397" s="81" t="s">
        <v>133</v>
      </c>
      <c r="G397" s="83">
        <v>2480.8000000000002</v>
      </c>
      <c r="H397" s="83">
        <v>2147.1999999999998</v>
      </c>
      <c r="I397" s="83">
        <v>2063</v>
      </c>
    </row>
    <row r="398" spans="1:9">
      <c r="A398" s="93" t="s">
        <v>142</v>
      </c>
      <c r="B398" s="94">
        <v>917</v>
      </c>
      <c r="C398" s="95">
        <v>1</v>
      </c>
      <c r="D398" s="95">
        <v>4</v>
      </c>
      <c r="E398" s="80" t="s">
        <v>434</v>
      </c>
      <c r="F398" s="81" t="s">
        <v>143</v>
      </c>
      <c r="G398" s="83">
        <v>7</v>
      </c>
      <c r="H398" s="83">
        <v>7</v>
      </c>
      <c r="I398" s="83">
        <v>7.1</v>
      </c>
    </row>
    <row r="399" spans="1:9" ht="204.75" customHeight="1">
      <c r="A399" s="93" t="s">
        <v>197</v>
      </c>
      <c r="B399" s="94">
        <v>917</v>
      </c>
      <c r="C399" s="95">
        <v>1</v>
      </c>
      <c r="D399" s="95">
        <v>4</v>
      </c>
      <c r="E399" s="80" t="s">
        <v>435</v>
      </c>
      <c r="F399" s="81" t="s">
        <v>125</v>
      </c>
      <c r="G399" s="83">
        <v>43402.5</v>
      </c>
      <c r="H399" s="83">
        <v>41228.5</v>
      </c>
      <c r="I399" s="83">
        <v>46145.7</v>
      </c>
    </row>
    <row r="400" spans="1:9" ht="94.5">
      <c r="A400" s="93" t="s">
        <v>146</v>
      </c>
      <c r="B400" s="94">
        <v>917</v>
      </c>
      <c r="C400" s="95">
        <v>1</v>
      </c>
      <c r="D400" s="95">
        <v>4</v>
      </c>
      <c r="E400" s="80" t="s">
        <v>435</v>
      </c>
      <c r="F400" s="81" t="s">
        <v>147</v>
      </c>
      <c r="G400" s="83">
        <v>43402.5</v>
      </c>
      <c r="H400" s="83">
        <v>41228.5</v>
      </c>
      <c r="I400" s="83">
        <v>46145.7</v>
      </c>
    </row>
    <row r="401" spans="1:9" ht="31.5">
      <c r="A401" s="93" t="s">
        <v>440</v>
      </c>
      <c r="B401" s="94">
        <v>917</v>
      </c>
      <c r="C401" s="95">
        <v>1</v>
      </c>
      <c r="D401" s="95">
        <v>4</v>
      </c>
      <c r="E401" s="80" t="s">
        <v>441</v>
      </c>
      <c r="F401" s="81" t="s">
        <v>125</v>
      </c>
      <c r="G401" s="83">
        <v>5062.6000000000004</v>
      </c>
      <c r="H401" s="83">
        <v>5062.6000000000004</v>
      </c>
      <c r="I401" s="83">
        <v>5062.6000000000004</v>
      </c>
    </row>
    <row r="402" spans="1:9" ht="110.25">
      <c r="A402" s="93" t="s">
        <v>445</v>
      </c>
      <c r="B402" s="94">
        <v>917</v>
      </c>
      <c r="C402" s="95">
        <v>1</v>
      </c>
      <c r="D402" s="95">
        <v>4</v>
      </c>
      <c r="E402" s="80" t="s">
        <v>446</v>
      </c>
      <c r="F402" s="81" t="s">
        <v>125</v>
      </c>
      <c r="G402" s="83">
        <v>1745.5</v>
      </c>
      <c r="H402" s="83">
        <v>1745.5</v>
      </c>
      <c r="I402" s="83">
        <v>1745.5</v>
      </c>
    </row>
    <row r="403" spans="1:9" ht="94.5">
      <c r="A403" s="93" t="s">
        <v>146</v>
      </c>
      <c r="B403" s="94">
        <v>917</v>
      </c>
      <c r="C403" s="95">
        <v>1</v>
      </c>
      <c r="D403" s="95">
        <v>4</v>
      </c>
      <c r="E403" s="80" t="s">
        <v>446</v>
      </c>
      <c r="F403" s="81" t="s">
        <v>147</v>
      </c>
      <c r="G403" s="83">
        <v>1588.6</v>
      </c>
      <c r="H403" s="83">
        <v>1588.6</v>
      </c>
      <c r="I403" s="83">
        <v>1588.6</v>
      </c>
    </row>
    <row r="404" spans="1:9" ht="31.5">
      <c r="A404" s="93" t="s">
        <v>132</v>
      </c>
      <c r="B404" s="94">
        <v>917</v>
      </c>
      <c r="C404" s="95">
        <v>1</v>
      </c>
      <c r="D404" s="95">
        <v>4</v>
      </c>
      <c r="E404" s="80" t="s">
        <v>446</v>
      </c>
      <c r="F404" s="81" t="s">
        <v>133</v>
      </c>
      <c r="G404" s="83">
        <v>156.9</v>
      </c>
      <c r="H404" s="83">
        <v>156.9</v>
      </c>
      <c r="I404" s="83">
        <v>156.9</v>
      </c>
    </row>
    <row r="405" spans="1:9" ht="94.5">
      <c r="A405" s="93" t="s">
        <v>447</v>
      </c>
      <c r="B405" s="94">
        <v>917</v>
      </c>
      <c r="C405" s="95">
        <v>1</v>
      </c>
      <c r="D405" s="95">
        <v>4</v>
      </c>
      <c r="E405" s="80" t="s">
        <v>448</v>
      </c>
      <c r="F405" s="81" t="s">
        <v>125</v>
      </c>
      <c r="G405" s="83">
        <v>1632.5</v>
      </c>
      <c r="H405" s="83">
        <v>1632.5</v>
      </c>
      <c r="I405" s="83">
        <v>1632.5</v>
      </c>
    </row>
    <row r="406" spans="1:9" ht="94.5">
      <c r="A406" s="93" t="s">
        <v>146</v>
      </c>
      <c r="B406" s="94">
        <v>917</v>
      </c>
      <c r="C406" s="95">
        <v>1</v>
      </c>
      <c r="D406" s="95">
        <v>4</v>
      </c>
      <c r="E406" s="80" t="s">
        <v>448</v>
      </c>
      <c r="F406" s="81" t="s">
        <v>147</v>
      </c>
      <c r="G406" s="83">
        <v>1430.2</v>
      </c>
      <c r="H406" s="83">
        <v>1430.2</v>
      </c>
      <c r="I406" s="83">
        <v>1430.2</v>
      </c>
    </row>
    <row r="407" spans="1:9" ht="31.5">
      <c r="A407" s="93" t="s">
        <v>132</v>
      </c>
      <c r="B407" s="94">
        <v>917</v>
      </c>
      <c r="C407" s="95">
        <v>1</v>
      </c>
      <c r="D407" s="95">
        <v>4</v>
      </c>
      <c r="E407" s="80" t="s">
        <v>448</v>
      </c>
      <c r="F407" s="81" t="s">
        <v>133</v>
      </c>
      <c r="G407" s="83">
        <v>202.3</v>
      </c>
      <c r="H407" s="83">
        <v>202.3</v>
      </c>
      <c r="I407" s="83">
        <v>202.3</v>
      </c>
    </row>
    <row r="408" spans="1:9" ht="47.25">
      <c r="A408" s="93" t="s">
        <v>449</v>
      </c>
      <c r="B408" s="94">
        <v>917</v>
      </c>
      <c r="C408" s="95">
        <v>1</v>
      </c>
      <c r="D408" s="95">
        <v>4</v>
      </c>
      <c r="E408" s="80" t="s">
        <v>450</v>
      </c>
      <c r="F408" s="81" t="s">
        <v>125</v>
      </c>
      <c r="G408" s="83">
        <v>821.3</v>
      </c>
      <c r="H408" s="83">
        <v>821.3</v>
      </c>
      <c r="I408" s="83">
        <v>821.3</v>
      </c>
    </row>
    <row r="409" spans="1:9" ht="94.5">
      <c r="A409" s="93" t="s">
        <v>146</v>
      </c>
      <c r="B409" s="94">
        <v>917</v>
      </c>
      <c r="C409" s="95">
        <v>1</v>
      </c>
      <c r="D409" s="95">
        <v>4</v>
      </c>
      <c r="E409" s="80" t="s">
        <v>450</v>
      </c>
      <c r="F409" s="81" t="s">
        <v>147</v>
      </c>
      <c r="G409" s="83">
        <v>752.1</v>
      </c>
      <c r="H409" s="83">
        <v>752.1</v>
      </c>
      <c r="I409" s="83">
        <v>752.1</v>
      </c>
    </row>
    <row r="410" spans="1:9" ht="31.5">
      <c r="A410" s="93" t="s">
        <v>132</v>
      </c>
      <c r="B410" s="94">
        <v>917</v>
      </c>
      <c r="C410" s="95">
        <v>1</v>
      </c>
      <c r="D410" s="95">
        <v>4</v>
      </c>
      <c r="E410" s="80" t="s">
        <v>450</v>
      </c>
      <c r="F410" s="81" t="s">
        <v>133</v>
      </c>
      <c r="G410" s="83">
        <v>69.2</v>
      </c>
      <c r="H410" s="83">
        <v>69.2</v>
      </c>
      <c r="I410" s="83">
        <v>69.2</v>
      </c>
    </row>
    <row r="411" spans="1:9" ht="78.75">
      <c r="A411" s="93" t="s">
        <v>451</v>
      </c>
      <c r="B411" s="94">
        <v>917</v>
      </c>
      <c r="C411" s="95">
        <v>1</v>
      </c>
      <c r="D411" s="95">
        <v>4</v>
      </c>
      <c r="E411" s="80" t="s">
        <v>452</v>
      </c>
      <c r="F411" s="81" t="s">
        <v>125</v>
      </c>
      <c r="G411" s="83">
        <v>862.6</v>
      </c>
      <c r="H411" s="83">
        <v>862.6</v>
      </c>
      <c r="I411" s="83">
        <v>862.6</v>
      </c>
    </row>
    <row r="412" spans="1:9" ht="94.5">
      <c r="A412" s="93" t="s">
        <v>146</v>
      </c>
      <c r="B412" s="94">
        <v>917</v>
      </c>
      <c r="C412" s="95">
        <v>1</v>
      </c>
      <c r="D412" s="95">
        <v>4</v>
      </c>
      <c r="E412" s="80" t="s">
        <v>452</v>
      </c>
      <c r="F412" s="81" t="s">
        <v>147</v>
      </c>
      <c r="G412" s="83">
        <v>789.9</v>
      </c>
      <c r="H412" s="83">
        <v>789.9</v>
      </c>
      <c r="I412" s="83">
        <v>789.9</v>
      </c>
    </row>
    <row r="413" spans="1:9" ht="31.5">
      <c r="A413" s="93" t="s">
        <v>132</v>
      </c>
      <c r="B413" s="94">
        <v>917</v>
      </c>
      <c r="C413" s="95">
        <v>1</v>
      </c>
      <c r="D413" s="95">
        <v>4</v>
      </c>
      <c r="E413" s="80" t="s">
        <v>452</v>
      </c>
      <c r="F413" s="81" t="s">
        <v>133</v>
      </c>
      <c r="G413" s="83">
        <v>72.7</v>
      </c>
      <c r="H413" s="83">
        <v>72.7</v>
      </c>
      <c r="I413" s="83">
        <v>72.7</v>
      </c>
    </row>
    <row r="414" spans="1:9" ht="141.75">
      <c r="A414" s="93" t="s">
        <v>453</v>
      </c>
      <c r="B414" s="94">
        <v>917</v>
      </c>
      <c r="C414" s="95">
        <v>1</v>
      </c>
      <c r="D414" s="95">
        <v>4</v>
      </c>
      <c r="E414" s="80" t="s">
        <v>454</v>
      </c>
      <c r="F414" s="81" t="s">
        <v>125</v>
      </c>
      <c r="G414" s="83">
        <v>0.7</v>
      </c>
      <c r="H414" s="83">
        <v>0.7</v>
      </c>
      <c r="I414" s="83">
        <v>0.7</v>
      </c>
    </row>
    <row r="415" spans="1:9" ht="31.5">
      <c r="A415" s="93" t="s">
        <v>132</v>
      </c>
      <c r="B415" s="94">
        <v>917</v>
      </c>
      <c r="C415" s="95">
        <v>1</v>
      </c>
      <c r="D415" s="95">
        <v>4</v>
      </c>
      <c r="E415" s="80" t="s">
        <v>454</v>
      </c>
      <c r="F415" s="81" t="s">
        <v>133</v>
      </c>
      <c r="G415" s="83">
        <v>0.7</v>
      </c>
      <c r="H415" s="83">
        <v>0.7</v>
      </c>
      <c r="I415" s="83">
        <v>0.7</v>
      </c>
    </row>
    <row r="416" spans="1:9">
      <c r="A416" s="93" t="s">
        <v>444</v>
      </c>
      <c r="B416" s="94">
        <v>917</v>
      </c>
      <c r="C416" s="95">
        <v>1</v>
      </c>
      <c r="D416" s="95">
        <v>5</v>
      </c>
      <c r="E416" s="80" t="s">
        <v>125</v>
      </c>
      <c r="F416" s="81" t="s">
        <v>125</v>
      </c>
      <c r="G416" s="83">
        <v>2.2999999999999998</v>
      </c>
      <c r="H416" s="83">
        <v>2.6</v>
      </c>
      <c r="I416" s="83">
        <v>2.2999999999999998</v>
      </c>
    </row>
    <row r="417" spans="1:9" ht="63">
      <c r="A417" s="93" t="s">
        <v>405</v>
      </c>
      <c r="B417" s="94">
        <v>917</v>
      </c>
      <c r="C417" s="95">
        <v>1</v>
      </c>
      <c r="D417" s="95">
        <v>5</v>
      </c>
      <c r="E417" s="80" t="s">
        <v>406</v>
      </c>
      <c r="F417" s="81" t="s">
        <v>125</v>
      </c>
      <c r="G417" s="83">
        <v>2.2999999999999998</v>
      </c>
      <c r="H417" s="83">
        <v>2.6</v>
      </c>
      <c r="I417" s="83">
        <v>2.2999999999999998</v>
      </c>
    </row>
    <row r="418" spans="1:9" ht="47.25">
      <c r="A418" s="93" t="s">
        <v>407</v>
      </c>
      <c r="B418" s="94">
        <v>917</v>
      </c>
      <c r="C418" s="95">
        <v>1</v>
      </c>
      <c r="D418" s="95">
        <v>5</v>
      </c>
      <c r="E418" s="80" t="s">
        <v>408</v>
      </c>
      <c r="F418" s="81" t="s">
        <v>125</v>
      </c>
      <c r="G418" s="83">
        <v>2.2999999999999998</v>
      </c>
      <c r="H418" s="83">
        <v>2.6</v>
      </c>
      <c r="I418" s="83">
        <v>2.2999999999999998</v>
      </c>
    </row>
    <row r="419" spans="1:9" ht="31.5">
      <c r="A419" s="93" t="s">
        <v>440</v>
      </c>
      <c r="B419" s="94">
        <v>917</v>
      </c>
      <c r="C419" s="95">
        <v>1</v>
      </c>
      <c r="D419" s="95">
        <v>5</v>
      </c>
      <c r="E419" s="80" t="s">
        <v>441</v>
      </c>
      <c r="F419" s="81" t="s">
        <v>125</v>
      </c>
      <c r="G419" s="83">
        <v>2.2999999999999998</v>
      </c>
      <c r="H419" s="83">
        <v>2.6</v>
      </c>
      <c r="I419" s="83">
        <v>2.2999999999999998</v>
      </c>
    </row>
    <row r="420" spans="1:9" ht="78.75">
      <c r="A420" s="93" t="s">
        <v>442</v>
      </c>
      <c r="B420" s="94">
        <v>917</v>
      </c>
      <c r="C420" s="95">
        <v>1</v>
      </c>
      <c r="D420" s="95">
        <v>5</v>
      </c>
      <c r="E420" s="80" t="s">
        <v>443</v>
      </c>
      <c r="F420" s="81" t="s">
        <v>125</v>
      </c>
      <c r="G420" s="83">
        <v>2.2999999999999998</v>
      </c>
      <c r="H420" s="83">
        <v>2.6</v>
      </c>
      <c r="I420" s="83">
        <v>2.2999999999999998</v>
      </c>
    </row>
    <row r="421" spans="1:9" ht="31.5">
      <c r="A421" s="93" t="s">
        <v>132</v>
      </c>
      <c r="B421" s="94">
        <v>917</v>
      </c>
      <c r="C421" s="95">
        <v>1</v>
      </c>
      <c r="D421" s="95">
        <v>5</v>
      </c>
      <c r="E421" s="80" t="s">
        <v>443</v>
      </c>
      <c r="F421" s="81" t="s">
        <v>133</v>
      </c>
      <c r="G421" s="83">
        <v>2.2999999999999998</v>
      </c>
      <c r="H421" s="83">
        <v>2.6</v>
      </c>
      <c r="I421" s="83">
        <v>2.2999999999999998</v>
      </c>
    </row>
    <row r="422" spans="1:9" ht="31.5">
      <c r="A422" s="93" t="s">
        <v>629</v>
      </c>
      <c r="B422" s="94">
        <v>917</v>
      </c>
      <c r="C422" s="95">
        <v>1</v>
      </c>
      <c r="D422" s="95">
        <v>7</v>
      </c>
      <c r="E422" s="80" t="s">
        <v>125</v>
      </c>
      <c r="F422" s="81" t="s">
        <v>125</v>
      </c>
      <c r="G422" s="83">
        <v>0</v>
      </c>
      <c r="H422" s="83">
        <v>4000</v>
      </c>
      <c r="I422" s="83">
        <v>0</v>
      </c>
    </row>
    <row r="423" spans="1:9">
      <c r="A423" s="93" t="s">
        <v>602</v>
      </c>
      <c r="B423" s="94">
        <v>917</v>
      </c>
      <c r="C423" s="95">
        <v>1</v>
      </c>
      <c r="D423" s="95">
        <v>7</v>
      </c>
      <c r="E423" s="80" t="s">
        <v>603</v>
      </c>
      <c r="F423" s="81" t="s">
        <v>125</v>
      </c>
      <c r="G423" s="83">
        <v>0</v>
      </c>
      <c r="H423" s="83">
        <v>4000</v>
      </c>
      <c r="I423" s="83">
        <v>0</v>
      </c>
    </row>
    <row r="424" spans="1:9">
      <c r="A424" s="93" t="s">
        <v>625</v>
      </c>
      <c r="B424" s="94">
        <v>917</v>
      </c>
      <c r="C424" s="95">
        <v>1</v>
      </c>
      <c r="D424" s="95">
        <v>7</v>
      </c>
      <c r="E424" s="80" t="s">
        <v>626</v>
      </c>
      <c r="F424" s="81" t="s">
        <v>125</v>
      </c>
      <c r="G424" s="83">
        <v>0</v>
      </c>
      <c r="H424" s="83">
        <v>4000</v>
      </c>
      <c r="I424" s="83">
        <v>0</v>
      </c>
    </row>
    <row r="425" spans="1:9" ht="31.5">
      <c r="A425" s="93" t="s">
        <v>627</v>
      </c>
      <c r="B425" s="94">
        <v>917</v>
      </c>
      <c r="C425" s="95">
        <v>1</v>
      </c>
      <c r="D425" s="95">
        <v>7</v>
      </c>
      <c r="E425" s="80" t="s">
        <v>628</v>
      </c>
      <c r="F425" s="81" t="s">
        <v>125</v>
      </c>
      <c r="G425" s="83">
        <v>0</v>
      </c>
      <c r="H425" s="83">
        <v>3000</v>
      </c>
      <c r="I425" s="83">
        <v>0</v>
      </c>
    </row>
    <row r="426" spans="1:9">
      <c r="A426" s="93" t="s">
        <v>142</v>
      </c>
      <c r="B426" s="94">
        <v>917</v>
      </c>
      <c r="C426" s="95">
        <v>1</v>
      </c>
      <c r="D426" s="95">
        <v>7</v>
      </c>
      <c r="E426" s="80" t="s">
        <v>628</v>
      </c>
      <c r="F426" s="81" t="s">
        <v>143</v>
      </c>
      <c r="G426" s="83">
        <v>0</v>
      </c>
      <c r="H426" s="83">
        <v>3000</v>
      </c>
      <c r="I426" s="83">
        <v>0</v>
      </c>
    </row>
    <row r="427" spans="1:9" ht="47.25">
      <c r="A427" s="93" t="s">
        <v>630</v>
      </c>
      <c r="B427" s="94">
        <v>917</v>
      </c>
      <c r="C427" s="95">
        <v>1</v>
      </c>
      <c r="D427" s="95">
        <v>7</v>
      </c>
      <c r="E427" s="80" t="s">
        <v>631</v>
      </c>
      <c r="F427" s="81" t="s">
        <v>125</v>
      </c>
      <c r="G427" s="83">
        <v>0</v>
      </c>
      <c r="H427" s="83">
        <v>1000</v>
      </c>
      <c r="I427" s="83">
        <v>0</v>
      </c>
    </row>
    <row r="428" spans="1:9" ht="47.25">
      <c r="A428" s="93" t="s">
        <v>630</v>
      </c>
      <c r="B428" s="94">
        <v>917</v>
      </c>
      <c r="C428" s="95">
        <v>1</v>
      </c>
      <c r="D428" s="95">
        <v>7</v>
      </c>
      <c r="E428" s="80" t="s">
        <v>631</v>
      </c>
      <c r="F428" s="81" t="s">
        <v>125</v>
      </c>
      <c r="G428" s="83">
        <v>0</v>
      </c>
      <c r="H428" s="83">
        <v>1000</v>
      </c>
      <c r="I428" s="83">
        <v>0</v>
      </c>
    </row>
    <row r="429" spans="1:9">
      <c r="A429" s="93" t="s">
        <v>142</v>
      </c>
      <c r="B429" s="94">
        <v>917</v>
      </c>
      <c r="C429" s="95">
        <v>1</v>
      </c>
      <c r="D429" s="95">
        <v>7</v>
      </c>
      <c r="E429" s="80" t="s">
        <v>631</v>
      </c>
      <c r="F429" s="81" t="s">
        <v>143</v>
      </c>
      <c r="G429" s="83">
        <v>0</v>
      </c>
      <c r="H429" s="83">
        <v>1000</v>
      </c>
      <c r="I429" s="83">
        <v>0</v>
      </c>
    </row>
    <row r="430" spans="1:9">
      <c r="A430" s="93" t="s">
        <v>636</v>
      </c>
      <c r="B430" s="94">
        <v>917</v>
      </c>
      <c r="C430" s="95">
        <v>1</v>
      </c>
      <c r="D430" s="95">
        <v>11</v>
      </c>
      <c r="E430" s="80" t="s">
        <v>125</v>
      </c>
      <c r="F430" s="81" t="s">
        <v>125</v>
      </c>
      <c r="G430" s="83">
        <v>300</v>
      </c>
      <c r="H430" s="83">
        <v>300</v>
      </c>
      <c r="I430" s="83">
        <v>300</v>
      </c>
    </row>
    <row r="431" spans="1:9">
      <c r="A431" s="93" t="s">
        <v>602</v>
      </c>
      <c r="B431" s="94">
        <v>917</v>
      </c>
      <c r="C431" s="95">
        <v>1</v>
      </c>
      <c r="D431" s="95">
        <v>11</v>
      </c>
      <c r="E431" s="80" t="s">
        <v>603</v>
      </c>
      <c r="F431" s="81" t="s">
        <v>125</v>
      </c>
      <c r="G431" s="83">
        <v>300</v>
      </c>
      <c r="H431" s="83">
        <v>300</v>
      </c>
      <c r="I431" s="83">
        <v>300</v>
      </c>
    </row>
    <row r="432" spans="1:9" ht="17.25" customHeight="1">
      <c r="A432" s="93" t="s">
        <v>632</v>
      </c>
      <c r="B432" s="94">
        <v>917</v>
      </c>
      <c r="C432" s="95">
        <v>1</v>
      </c>
      <c r="D432" s="95">
        <v>11</v>
      </c>
      <c r="E432" s="80" t="s">
        <v>633</v>
      </c>
      <c r="F432" s="81" t="s">
        <v>125</v>
      </c>
      <c r="G432" s="83">
        <v>300</v>
      </c>
      <c r="H432" s="83">
        <v>300</v>
      </c>
      <c r="I432" s="83">
        <v>300</v>
      </c>
    </row>
    <row r="433" spans="1:9" ht="47.25">
      <c r="A433" s="93" t="s">
        <v>634</v>
      </c>
      <c r="B433" s="94">
        <v>917</v>
      </c>
      <c r="C433" s="95">
        <v>1</v>
      </c>
      <c r="D433" s="95">
        <v>11</v>
      </c>
      <c r="E433" s="80" t="s">
        <v>635</v>
      </c>
      <c r="F433" s="81" t="s">
        <v>125</v>
      </c>
      <c r="G433" s="83">
        <v>300</v>
      </c>
      <c r="H433" s="83">
        <v>300</v>
      </c>
      <c r="I433" s="83">
        <v>300</v>
      </c>
    </row>
    <row r="434" spans="1:9">
      <c r="A434" s="93" t="s">
        <v>142</v>
      </c>
      <c r="B434" s="94">
        <v>917</v>
      </c>
      <c r="C434" s="95">
        <v>1</v>
      </c>
      <c r="D434" s="95">
        <v>11</v>
      </c>
      <c r="E434" s="80" t="s">
        <v>635</v>
      </c>
      <c r="F434" s="81" t="s">
        <v>143</v>
      </c>
      <c r="G434" s="83">
        <v>300</v>
      </c>
      <c r="H434" s="83">
        <v>300</v>
      </c>
      <c r="I434" s="83">
        <v>300</v>
      </c>
    </row>
    <row r="435" spans="1:9">
      <c r="A435" s="93" t="s">
        <v>281</v>
      </c>
      <c r="B435" s="94">
        <v>917</v>
      </c>
      <c r="C435" s="95">
        <v>1</v>
      </c>
      <c r="D435" s="95">
        <v>13</v>
      </c>
      <c r="E435" s="80" t="s">
        <v>125</v>
      </c>
      <c r="F435" s="81" t="s">
        <v>125</v>
      </c>
      <c r="G435" s="83">
        <v>1960.5</v>
      </c>
      <c r="H435" s="83">
        <v>2002.4</v>
      </c>
      <c r="I435" s="83">
        <v>2043.7</v>
      </c>
    </row>
    <row r="436" spans="1:9" ht="63">
      <c r="A436" s="93" t="s">
        <v>273</v>
      </c>
      <c r="B436" s="94">
        <v>917</v>
      </c>
      <c r="C436" s="95">
        <v>1</v>
      </c>
      <c r="D436" s="95">
        <v>13</v>
      </c>
      <c r="E436" s="80" t="s">
        <v>274</v>
      </c>
      <c r="F436" s="81" t="s">
        <v>125</v>
      </c>
      <c r="G436" s="83">
        <v>213.5</v>
      </c>
      <c r="H436" s="83">
        <v>213.5</v>
      </c>
      <c r="I436" s="83">
        <v>213.5</v>
      </c>
    </row>
    <row r="437" spans="1:9" ht="47.25">
      <c r="A437" s="93" t="s">
        <v>275</v>
      </c>
      <c r="B437" s="94">
        <v>917</v>
      </c>
      <c r="C437" s="95">
        <v>1</v>
      </c>
      <c r="D437" s="95">
        <v>13</v>
      </c>
      <c r="E437" s="80" t="s">
        <v>276</v>
      </c>
      <c r="F437" s="81" t="s">
        <v>125</v>
      </c>
      <c r="G437" s="83">
        <v>213.5</v>
      </c>
      <c r="H437" s="83">
        <v>213.5</v>
      </c>
      <c r="I437" s="83">
        <v>213.5</v>
      </c>
    </row>
    <row r="438" spans="1:9" ht="78.75">
      <c r="A438" s="93" t="s">
        <v>287</v>
      </c>
      <c r="B438" s="94">
        <v>917</v>
      </c>
      <c r="C438" s="95">
        <v>1</v>
      </c>
      <c r="D438" s="95">
        <v>13</v>
      </c>
      <c r="E438" s="80" t="s">
        <v>288</v>
      </c>
      <c r="F438" s="81" t="s">
        <v>125</v>
      </c>
      <c r="G438" s="83">
        <v>110.1</v>
      </c>
      <c r="H438" s="83">
        <v>110.1</v>
      </c>
      <c r="I438" s="83">
        <v>110.1</v>
      </c>
    </row>
    <row r="439" spans="1:9" ht="47.25">
      <c r="A439" s="93" t="s">
        <v>289</v>
      </c>
      <c r="B439" s="94">
        <v>917</v>
      </c>
      <c r="C439" s="95">
        <v>1</v>
      </c>
      <c r="D439" s="95">
        <v>13</v>
      </c>
      <c r="E439" s="80" t="s">
        <v>290</v>
      </c>
      <c r="F439" s="81" t="s">
        <v>125</v>
      </c>
      <c r="G439" s="83">
        <v>110.1</v>
      </c>
      <c r="H439" s="83">
        <v>110.1</v>
      </c>
      <c r="I439" s="83">
        <v>110.1</v>
      </c>
    </row>
    <row r="440" spans="1:9" ht="31.5">
      <c r="A440" s="93" t="s">
        <v>132</v>
      </c>
      <c r="B440" s="94">
        <v>917</v>
      </c>
      <c r="C440" s="95">
        <v>1</v>
      </c>
      <c r="D440" s="95">
        <v>13</v>
      </c>
      <c r="E440" s="80" t="s">
        <v>290</v>
      </c>
      <c r="F440" s="81" t="s">
        <v>133</v>
      </c>
      <c r="G440" s="83">
        <v>6.6</v>
      </c>
      <c r="H440" s="83">
        <v>6.6</v>
      </c>
      <c r="I440" s="83">
        <v>6.6</v>
      </c>
    </row>
    <row r="441" spans="1:9" ht="31.5">
      <c r="A441" s="93" t="s">
        <v>176</v>
      </c>
      <c r="B441" s="94">
        <v>917</v>
      </c>
      <c r="C441" s="95">
        <v>1</v>
      </c>
      <c r="D441" s="95">
        <v>13</v>
      </c>
      <c r="E441" s="80" t="s">
        <v>290</v>
      </c>
      <c r="F441" s="81" t="s">
        <v>177</v>
      </c>
      <c r="G441" s="83">
        <v>103.5</v>
      </c>
      <c r="H441" s="83">
        <v>103.5</v>
      </c>
      <c r="I441" s="83">
        <v>103.5</v>
      </c>
    </row>
    <row r="442" spans="1:9" ht="63">
      <c r="A442" s="93" t="s">
        <v>291</v>
      </c>
      <c r="B442" s="94">
        <v>917</v>
      </c>
      <c r="C442" s="95">
        <v>1</v>
      </c>
      <c r="D442" s="95">
        <v>13</v>
      </c>
      <c r="E442" s="80" t="s">
        <v>292</v>
      </c>
      <c r="F442" s="81" t="s">
        <v>125</v>
      </c>
      <c r="G442" s="83">
        <v>103.4</v>
      </c>
      <c r="H442" s="83">
        <v>103.4</v>
      </c>
      <c r="I442" s="83">
        <v>103.4</v>
      </c>
    </row>
    <row r="443" spans="1:9" ht="78.75">
      <c r="A443" s="93" t="s">
        <v>293</v>
      </c>
      <c r="B443" s="94">
        <v>917</v>
      </c>
      <c r="C443" s="95">
        <v>1</v>
      </c>
      <c r="D443" s="95">
        <v>13</v>
      </c>
      <c r="E443" s="80" t="s">
        <v>294</v>
      </c>
      <c r="F443" s="81" t="s">
        <v>125</v>
      </c>
      <c r="G443" s="83">
        <v>103.4</v>
      </c>
      <c r="H443" s="83">
        <v>103.4</v>
      </c>
      <c r="I443" s="83">
        <v>103.4</v>
      </c>
    </row>
    <row r="444" spans="1:9" ht="31.5">
      <c r="A444" s="93" t="s">
        <v>176</v>
      </c>
      <c r="B444" s="94">
        <v>917</v>
      </c>
      <c r="C444" s="95">
        <v>1</v>
      </c>
      <c r="D444" s="95">
        <v>13</v>
      </c>
      <c r="E444" s="80" t="s">
        <v>294</v>
      </c>
      <c r="F444" s="81" t="s">
        <v>177</v>
      </c>
      <c r="G444" s="83">
        <v>103.4</v>
      </c>
      <c r="H444" s="83">
        <v>103.4</v>
      </c>
      <c r="I444" s="83">
        <v>103.4</v>
      </c>
    </row>
    <row r="445" spans="1:9" ht="63">
      <c r="A445" s="93" t="s">
        <v>405</v>
      </c>
      <c r="B445" s="94">
        <v>917</v>
      </c>
      <c r="C445" s="95">
        <v>1</v>
      </c>
      <c r="D445" s="95">
        <v>13</v>
      </c>
      <c r="E445" s="80" t="s">
        <v>406</v>
      </c>
      <c r="F445" s="81" t="s">
        <v>125</v>
      </c>
      <c r="G445" s="83">
        <v>1460.6</v>
      </c>
      <c r="H445" s="83">
        <v>1502.4</v>
      </c>
      <c r="I445" s="83">
        <v>1543.8</v>
      </c>
    </row>
    <row r="446" spans="1:9" ht="47.25">
      <c r="A446" s="93" t="s">
        <v>407</v>
      </c>
      <c r="B446" s="94">
        <v>917</v>
      </c>
      <c r="C446" s="95">
        <v>1</v>
      </c>
      <c r="D446" s="95">
        <v>13</v>
      </c>
      <c r="E446" s="80" t="s">
        <v>408</v>
      </c>
      <c r="F446" s="81" t="s">
        <v>125</v>
      </c>
      <c r="G446" s="83">
        <v>1450.6</v>
      </c>
      <c r="H446" s="83">
        <v>1492.4</v>
      </c>
      <c r="I446" s="83">
        <v>1533.8</v>
      </c>
    </row>
    <row r="447" spans="1:9" ht="63">
      <c r="A447" s="93" t="s">
        <v>422</v>
      </c>
      <c r="B447" s="94">
        <v>917</v>
      </c>
      <c r="C447" s="95">
        <v>1</v>
      </c>
      <c r="D447" s="95">
        <v>13</v>
      </c>
      <c r="E447" s="80" t="s">
        <v>423</v>
      </c>
      <c r="F447" s="81" t="s">
        <v>125</v>
      </c>
      <c r="G447" s="83">
        <v>1268.5</v>
      </c>
      <c r="H447" s="83">
        <v>1309.9000000000001</v>
      </c>
      <c r="I447" s="83">
        <v>1351.3</v>
      </c>
    </row>
    <row r="448" spans="1:9" ht="95.25" customHeight="1">
      <c r="A448" s="93" t="s">
        <v>424</v>
      </c>
      <c r="B448" s="94">
        <v>917</v>
      </c>
      <c r="C448" s="95">
        <v>1</v>
      </c>
      <c r="D448" s="95">
        <v>13</v>
      </c>
      <c r="E448" s="80" t="s">
        <v>425</v>
      </c>
      <c r="F448" s="81" t="s">
        <v>125</v>
      </c>
      <c r="G448" s="83">
        <v>1265.5</v>
      </c>
      <c r="H448" s="83">
        <v>1306.9000000000001</v>
      </c>
      <c r="I448" s="83">
        <v>1348.3</v>
      </c>
    </row>
    <row r="449" spans="1:9" ht="31.5">
      <c r="A449" s="93" t="s">
        <v>176</v>
      </c>
      <c r="B449" s="94">
        <v>917</v>
      </c>
      <c r="C449" s="95">
        <v>1</v>
      </c>
      <c r="D449" s="95">
        <v>13</v>
      </c>
      <c r="E449" s="80" t="s">
        <v>425</v>
      </c>
      <c r="F449" s="81" t="s">
        <v>177</v>
      </c>
      <c r="G449" s="83">
        <v>1265.5</v>
      </c>
      <c r="H449" s="83">
        <v>1306.9000000000001</v>
      </c>
      <c r="I449" s="83">
        <v>1348.3</v>
      </c>
    </row>
    <row r="450" spans="1:9" ht="47.25">
      <c r="A450" s="93" t="s">
        <v>426</v>
      </c>
      <c r="B450" s="94">
        <v>917</v>
      </c>
      <c r="C450" s="95">
        <v>1</v>
      </c>
      <c r="D450" s="95">
        <v>13</v>
      </c>
      <c r="E450" s="80" t="s">
        <v>427</v>
      </c>
      <c r="F450" s="81" t="s">
        <v>125</v>
      </c>
      <c r="G450" s="83">
        <v>3</v>
      </c>
      <c r="H450" s="83">
        <v>3</v>
      </c>
      <c r="I450" s="83">
        <v>3</v>
      </c>
    </row>
    <row r="451" spans="1:9" ht="31.5">
      <c r="A451" s="93" t="s">
        <v>176</v>
      </c>
      <c r="B451" s="94">
        <v>917</v>
      </c>
      <c r="C451" s="95">
        <v>1</v>
      </c>
      <c r="D451" s="95">
        <v>13</v>
      </c>
      <c r="E451" s="80" t="s">
        <v>427</v>
      </c>
      <c r="F451" s="81" t="s">
        <v>177</v>
      </c>
      <c r="G451" s="83">
        <v>3</v>
      </c>
      <c r="H451" s="83">
        <v>3</v>
      </c>
      <c r="I451" s="83">
        <v>3</v>
      </c>
    </row>
    <row r="452" spans="1:9">
      <c r="A452" s="93" t="s">
        <v>428</v>
      </c>
      <c r="B452" s="94">
        <v>917</v>
      </c>
      <c r="C452" s="95">
        <v>1</v>
      </c>
      <c r="D452" s="95">
        <v>13</v>
      </c>
      <c r="E452" s="80" t="s">
        <v>429</v>
      </c>
      <c r="F452" s="81" t="s">
        <v>125</v>
      </c>
      <c r="G452" s="83">
        <v>182.1</v>
      </c>
      <c r="H452" s="83">
        <v>182.5</v>
      </c>
      <c r="I452" s="83">
        <v>182.5</v>
      </c>
    </row>
    <row r="453" spans="1:9" ht="63">
      <c r="A453" s="93" t="s">
        <v>430</v>
      </c>
      <c r="B453" s="94">
        <v>917</v>
      </c>
      <c r="C453" s="95">
        <v>1</v>
      </c>
      <c r="D453" s="95">
        <v>13</v>
      </c>
      <c r="E453" s="80" t="s">
        <v>431</v>
      </c>
      <c r="F453" s="81" t="s">
        <v>125</v>
      </c>
      <c r="G453" s="83">
        <v>182.1</v>
      </c>
      <c r="H453" s="83">
        <v>182.5</v>
      </c>
      <c r="I453" s="83">
        <v>182.5</v>
      </c>
    </row>
    <row r="454" spans="1:9">
      <c r="A454" s="93" t="s">
        <v>142</v>
      </c>
      <c r="B454" s="94">
        <v>917</v>
      </c>
      <c r="C454" s="95">
        <v>1</v>
      </c>
      <c r="D454" s="95">
        <v>13</v>
      </c>
      <c r="E454" s="80" t="s">
        <v>431</v>
      </c>
      <c r="F454" s="81" t="s">
        <v>143</v>
      </c>
      <c r="G454" s="83">
        <v>182.1</v>
      </c>
      <c r="H454" s="83">
        <v>182.5</v>
      </c>
      <c r="I454" s="83">
        <v>182.5</v>
      </c>
    </row>
    <row r="455" spans="1:9" ht="31.5">
      <c r="A455" s="93" t="s">
        <v>455</v>
      </c>
      <c r="B455" s="94">
        <v>917</v>
      </c>
      <c r="C455" s="95">
        <v>1</v>
      </c>
      <c r="D455" s="95">
        <v>13</v>
      </c>
      <c r="E455" s="80" t="s">
        <v>456</v>
      </c>
      <c r="F455" s="81" t="s">
        <v>125</v>
      </c>
      <c r="G455" s="83">
        <v>10</v>
      </c>
      <c r="H455" s="83">
        <v>10</v>
      </c>
      <c r="I455" s="83">
        <v>10</v>
      </c>
    </row>
    <row r="456" spans="1:9" ht="63">
      <c r="A456" s="93" t="s">
        <v>457</v>
      </c>
      <c r="B456" s="94">
        <v>917</v>
      </c>
      <c r="C456" s="95">
        <v>1</v>
      </c>
      <c r="D456" s="95">
        <v>13</v>
      </c>
      <c r="E456" s="80" t="s">
        <v>458</v>
      </c>
      <c r="F456" s="81" t="s">
        <v>125</v>
      </c>
      <c r="G456" s="83">
        <v>10</v>
      </c>
      <c r="H456" s="83">
        <v>10</v>
      </c>
      <c r="I456" s="83">
        <v>10</v>
      </c>
    </row>
    <row r="457" spans="1:9" ht="31.5">
      <c r="A457" s="93" t="s">
        <v>459</v>
      </c>
      <c r="B457" s="94">
        <v>917</v>
      </c>
      <c r="C457" s="95">
        <v>1</v>
      </c>
      <c r="D457" s="95">
        <v>13</v>
      </c>
      <c r="E457" s="80" t="s">
        <v>460</v>
      </c>
      <c r="F457" s="81" t="s">
        <v>125</v>
      </c>
      <c r="G457" s="83">
        <v>10</v>
      </c>
      <c r="H457" s="83">
        <v>10</v>
      </c>
      <c r="I457" s="83">
        <v>10</v>
      </c>
    </row>
    <row r="458" spans="1:9" ht="31.5">
      <c r="A458" s="93" t="s">
        <v>132</v>
      </c>
      <c r="B458" s="94">
        <v>917</v>
      </c>
      <c r="C458" s="95">
        <v>1</v>
      </c>
      <c r="D458" s="95">
        <v>13</v>
      </c>
      <c r="E458" s="80" t="s">
        <v>460</v>
      </c>
      <c r="F458" s="81" t="s">
        <v>133</v>
      </c>
      <c r="G458" s="83">
        <v>10</v>
      </c>
      <c r="H458" s="83">
        <v>10</v>
      </c>
      <c r="I458" s="83">
        <v>10</v>
      </c>
    </row>
    <row r="459" spans="1:9" ht="47.25">
      <c r="A459" s="93" t="s">
        <v>461</v>
      </c>
      <c r="B459" s="94">
        <v>917</v>
      </c>
      <c r="C459" s="95">
        <v>1</v>
      </c>
      <c r="D459" s="95">
        <v>13</v>
      </c>
      <c r="E459" s="80" t="s">
        <v>462</v>
      </c>
      <c r="F459" s="81" t="s">
        <v>125</v>
      </c>
      <c r="G459" s="83">
        <v>103.5</v>
      </c>
      <c r="H459" s="83">
        <v>103.5</v>
      </c>
      <c r="I459" s="83">
        <v>103.5</v>
      </c>
    </row>
    <row r="460" spans="1:9" ht="47.25">
      <c r="A460" s="93" t="s">
        <v>472</v>
      </c>
      <c r="B460" s="94">
        <v>917</v>
      </c>
      <c r="C460" s="95">
        <v>1</v>
      </c>
      <c r="D460" s="95">
        <v>13</v>
      </c>
      <c r="E460" s="80" t="s">
        <v>473</v>
      </c>
      <c r="F460" s="81" t="s">
        <v>125</v>
      </c>
      <c r="G460" s="83">
        <v>33.5</v>
      </c>
      <c r="H460" s="83">
        <v>33.5</v>
      </c>
      <c r="I460" s="83">
        <v>33.5</v>
      </c>
    </row>
    <row r="461" spans="1:9" ht="78.75">
      <c r="A461" s="93" t="s">
        <v>474</v>
      </c>
      <c r="B461" s="94">
        <v>917</v>
      </c>
      <c r="C461" s="95">
        <v>1</v>
      </c>
      <c r="D461" s="95">
        <v>13</v>
      </c>
      <c r="E461" s="80" t="s">
        <v>475</v>
      </c>
      <c r="F461" s="81" t="s">
        <v>125</v>
      </c>
      <c r="G461" s="83">
        <v>33.5</v>
      </c>
      <c r="H461" s="83">
        <v>33.5</v>
      </c>
      <c r="I461" s="83">
        <v>33.5</v>
      </c>
    </row>
    <row r="462" spans="1:9" ht="31.5">
      <c r="A462" s="93" t="s">
        <v>476</v>
      </c>
      <c r="B462" s="94">
        <v>917</v>
      </c>
      <c r="C462" s="95">
        <v>1</v>
      </c>
      <c r="D462" s="95">
        <v>13</v>
      </c>
      <c r="E462" s="80" t="s">
        <v>477</v>
      </c>
      <c r="F462" s="81" t="s">
        <v>125</v>
      </c>
      <c r="G462" s="83">
        <v>30.5</v>
      </c>
      <c r="H462" s="83">
        <v>30.5</v>
      </c>
      <c r="I462" s="83">
        <v>30.5</v>
      </c>
    </row>
    <row r="463" spans="1:9" ht="31.5">
      <c r="A463" s="93" t="s">
        <v>132</v>
      </c>
      <c r="B463" s="94">
        <v>917</v>
      </c>
      <c r="C463" s="95">
        <v>1</v>
      </c>
      <c r="D463" s="95">
        <v>13</v>
      </c>
      <c r="E463" s="80" t="s">
        <v>477</v>
      </c>
      <c r="F463" s="81" t="s">
        <v>133</v>
      </c>
      <c r="G463" s="83">
        <v>30.5</v>
      </c>
      <c r="H463" s="83">
        <v>30.5</v>
      </c>
      <c r="I463" s="83">
        <v>30.5</v>
      </c>
    </row>
    <row r="464" spans="1:9" ht="31.5">
      <c r="A464" s="93" t="s">
        <v>478</v>
      </c>
      <c r="B464" s="94">
        <v>917</v>
      </c>
      <c r="C464" s="95">
        <v>1</v>
      </c>
      <c r="D464" s="95">
        <v>13</v>
      </c>
      <c r="E464" s="80" t="s">
        <v>479</v>
      </c>
      <c r="F464" s="81" t="s">
        <v>125</v>
      </c>
      <c r="G464" s="83">
        <v>3</v>
      </c>
      <c r="H464" s="83">
        <v>3</v>
      </c>
      <c r="I464" s="83">
        <v>3</v>
      </c>
    </row>
    <row r="465" spans="1:9" ht="31.5">
      <c r="A465" s="93" t="s">
        <v>132</v>
      </c>
      <c r="B465" s="94">
        <v>917</v>
      </c>
      <c r="C465" s="95">
        <v>1</v>
      </c>
      <c r="D465" s="95">
        <v>13</v>
      </c>
      <c r="E465" s="80" t="s">
        <v>479</v>
      </c>
      <c r="F465" s="81" t="s">
        <v>133</v>
      </c>
      <c r="G465" s="83">
        <v>3</v>
      </c>
      <c r="H465" s="83">
        <v>3</v>
      </c>
      <c r="I465" s="83">
        <v>3</v>
      </c>
    </row>
    <row r="466" spans="1:9" ht="31.5">
      <c r="A466" s="93" t="s">
        <v>480</v>
      </c>
      <c r="B466" s="94">
        <v>917</v>
      </c>
      <c r="C466" s="95">
        <v>1</v>
      </c>
      <c r="D466" s="95">
        <v>13</v>
      </c>
      <c r="E466" s="80" t="s">
        <v>481</v>
      </c>
      <c r="F466" s="81" t="s">
        <v>125</v>
      </c>
      <c r="G466" s="83">
        <v>70</v>
      </c>
      <c r="H466" s="83">
        <v>70</v>
      </c>
      <c r="I466" s="83">
        <v>70</v>
      </c>
    </row>
    <row r="467" spans="1:9" ht="63" customHeight="1">
      <c r="A467" s="93" t="s">
        <v>482</v>
      </c>
      <c r="B467" s="94">
        <v>917</v>
      </c>
      <c r="C467" s="95">
        <v>1</v>
      </c>
      <c r="D467" s="95">
        <v>13</v>
      </c>
      <c r="E467" s="80" t="s">
        <v>483</v>
      </c>
      <c r="F467" s="81" t="s">
        <v>125</v>
      </c>
      <c r="G467" s="83">
        <v>70</v>
      </c>
      <c r="H467" s="83">
        <v>70</v>
      </c>
      <c r="I467" s="83">
        <v>70</v>
      </c>
    </row>
    <row r="468" spans="1:9" ht="63">
      <c r="A468" s="93" t="s">
        <v>484</v>
      </c>
      <c r="B468" s="94">
        <v>917</v>
      </c>
      <c r="C468" s="95">
        <v>1</v>
      </c>
      <c r="D468" s="95">
        <v>13</v>
      </c>
      <c r="E468" s="80" t="s">
        <v>485</v>
      </c>
      <c r="F468" s="81" t="s">
        <v>125</v>
      </c>
      <c r="G468" s="83">
        <v>25</v>
      </c>
      <c r="H468" s="83">
        <v>25</v>
      </c>
      <c r="I468" s="83">
        <v>25</v>
      </c>
    </row>
    <row r="469" spans="1:9" ht="31.5">
      <c r="A469" s="93" t="s">
        <v>132</v>
      </c>
      <c r="B469" s="94">
        <v>917</v>
      </c>
      <c r="C469" s="95">
        <v>1</v>
      </c>
      <c r="D469" s="95">
        <v>13</v>
      </c>
      <c r="E469" s="80" t="s">
        <v>485</v>
      </c>
      <c r="F469" s="81" t="s">
        <v>133</v>
      </c>
      <c r="G469" s="83">
        <v>25</v>
      </c>
      <c r="H469" s="83">
        <v>25</v>
      </c>
      <c r="I469" s="83">
        <v>25</v>
      </c>
    </row>
    <row r="470" spans="1:9" ht="46.5" customHeight="1">
      <c r="A470" s="93" t="s">
        <v>486</v>
      </c>
      <c r="B470" s="94">
        <v>917</v>
      </c>
      <c r="C470" s="95">
        <v>1</v>
      </c>
      <c r="D470" s="95">
        <v>13</v>
      </c>
      <c r="E470" s="80" t="s">
        <v>487</v>
      </c>
      <c r="F470" s="81" t="s">
        <v>125</v>
      </c>
      <c r="G470" s="83">
        <v>15</v>
      </c>
      <c r="H470" s="83">
        <v>15</v>
      </c>
      <c r="I470" s="83">
        <v>15</v>
      </c>
    </row>
    <row r="471" spans="1:9" ht="31.5">
      <c r="A471" s="93" t="s">
        <v>132</v>
      </c>
      <c r="B471" s="94">
        <v>917</v>
      </c>
      <c r="C471" s="95">
        <v>1</v>
      </c>
      <c r="D471" s="95">
        <v>13</v>
      </c>
      <c r="E471" s="80" t="s">
        <v>487</v>
      </c>
      <c r="F471" s="81" t="s">
        <v>133</v>
      </c>
      <c r="G471" s="83">
        <v>15</v>
      </c>
      <c r="H471" s="83">
        <v>15</v>
      </c>
      <c r="I471" s="83">
        <v>15</v>
      </c>
    </row>
    <row r="472" spans="1:9" ht="110.25">
      <c r="A472" s="93" t="s">
        <v>488</v>
      </c>
      <c r="B472" s="94">
        <v>917</v>
      </c>
      <c r="C472" s="95">
        <v>1</v>
      </c>
      <c r="D472" s="95">
        <v>13</v>
      </c>
      <c r="E472" s="80" t="s">
        <v>489</v>
      </c>
      <c r="F472" s="81" t="s">
        <v>125</v>
      </c>
      <c r="G472" s="83">
        <v>5</v>
      </c>
      <c r="H472" s="83">
        <v>5</v>
      </c>
      <c r="I472" s="83">
        <v>5</v>
      </c>
    </row>
    <row r="473" spans="1:9" ht="31.5">
      <c r="A473" s="93" t="s">
        <v>132</v>
      </c>
      <c r="B473" s="94">
        <v>917</v>
      </c>
      <c r="C473" s="95">
        <v>1</v>
      </c>
      <c r="D473" s="95">
        <v>13</v>
      </c>
      <c r="E473" s="80" t="s">
        <v>489</v>
      </c>
      <c r="F473" s="81" t="s">
        <v>133</v>
      </c>
      <c r="G473" s="83">
        <v>5</v>
      </c>
      <c r="H473" s="83">
        <v>5</v>
      </c>
      <c r="I473" s="83">
        <v>5</v>
      </c>
    </row>
    <row r="474" spans="1:9" ht="63">
      <c r="A474" s="93" t="s">
        <v>490</v>
      </c>
      <c r="B474" s="94">
        <v>917</v>
      </c>
      <c r="C474" s="95">
        <v>1</v>
      </c>
      <c r="D474" s="95">
        <v>13</v>
      </c>
      <c r="E474" s="80" t="s">
        <v>491</v>
      </c>
      <c r="F474" s="81" t="s">
        <v>125</v>
      </c>
      <c r="G474" s="83">
        <v>10</v>
      </c>
      <c r="H474" s="83">
        <v>10</v>
      </c>
      <c r="I474" s="83">
        <v>10</v>
      </c>
    </row>
    <row r="475" spans="1:9" ht="31.5">
      <c r="A475" s="93" t="s">
        <v>132</v>
      </c>
      <c r="B475" s="94">
        <v>917</v>
      </c>
      <c r="C475" s="95">
        <v>1</v>
      </c>
      <c r="D475" s="95">
        <v>13</v>
      </c>
      <c r="E475" s="80" t="s">
        <v>491</v>
      </c>
      <c r="F475" s="81" t="s">
        <v>133</v>
      </c>
      <c r="G475" s="83">
        <v>10</v>
      </c>
      <c r="H475" s="83">
        <v>10</v>
      </c>
      <c r="I475" s="83">
        <v>10</v>
      </c>
    </row>
    <row r="476" spans="1:9" ht="78.75">
      <c r="A476" s="93" t="s">
        <v>492</v>
      </c>
      <c r="B476" s="94">
        <v>917</v>
      </c>
      <c r="C476" s="95">
        <v>1</v>
      </c>
      <c r="D476" s="95">
        <v>13</v>
      </c>
      <c r="E476" s="80" t="s">
        <v>493</v>
      </c>
      <c r="F476" s="81" t="s">
        <v>125</v>
      </c>
      <c r="G476" s="83">
        <v>15</v>
      </c>
      <c r="H476" s="83">
        <v>15</v>
      </c>
      <c r="I476" s="83">
        <v>15</v>
      </c>
    </row>
    <row r="477" spans="1:9" ht="31.5">
      <c r="A477" s="93" t="s">
        <v>132</v>
      </c>
      <c r="B477" s="94">
        <v>917</v>
      </c>
      <c r="C477" s="95">
        <v>1</v>
      </c>
      <c r="D477" s="95">
        <v>13</v>
      </c>
      <c r="E477" s="80" t="s">
        <v>493</v>
      </c>
      <c r="F477" s="81" t="s">
        <v>133</v>
      </c>
      <c r="G477" s="83">
        <v>15</v>
      </c>
      <c r="H477" s="83">
        <v>15</v>
      </c>
      <c r="I477" s="83">
        <v>15</v>
      </c>
    </row>
    <row r="478" spans="1:9" ht="47.25">
      <c r="A478" s="93" t="s">
        <v>563</v>
      </c>
      <c r="B478" s="94">
        <v>917</v>
      </c>
      <c r="C478" s="95">
        <v>1</v>
      </c>
      <c r="D478" s="95">
        <v>13</v>
      </c>
      <c r="E478" s="80" t="s">
        <v>564</v>
      </c>
      <c r="F478" s="81" t="s">
        <v>125</v>
      </c>
      <c r="G478" s="83">
        <v>182.9</v>
      </c>
      <c r="H478" s="83">
        <v>183</v>
      </c>
      <c r="I478" s="83">
        <v>182.9</v>
      </c>
    </row>
    <row r="479" spans="1:9" ht="47.25">
      <c r="A479" s="93" t="s">
        <v>563</v>
      </c>
      <c r="B479" s="94">
        <v>917</v>
      </c>
      <c r="C479" s="95">
        <v>1</v>
      </c>
      <c r="D479" s="95">
        <v>13</v>
      </c>
      <c r="E479" s="80" t="s">
        <v>564</v>
      </c>
      <c r="F479" s="81" t="s">
        <v>125</v>
      </c>
      <c r="G479" s="83">
        <v>182.9</v>
      </c>
      <c r="H479" s="83">
        <v>183</v>
      </c>
      <c r="I479" s="83">
        <v>182.9</v>
      </c>
    </row>
    <row r="480" spans="1:9" ht="63">
      <c r="A480" s="93" t="s">
        <v>565</v>
      </c>
      <c r="B480" s="94">
        <v>917</v>
      </c>
      <c r="C480" s="95">
        <v>1</v>
      </c>
      <c r="D480" s="95">
        <v>13</v>
      </c>
      <c r="E480" s="80" t="s">
        <v>566</v>
      </c>
      <c r="F480" s="81" t="s">
        <v>125</v>
      </c>
      <c r="G480" s="83">
        <v>182.9</v>
      </c>
      <c r="H480" s="83">
        <v>183</v>
      </c>
      <c r="I480" s="83">
        <v>182.9</v>
      </c>
    </row>
    <row r="481" spans="1:9" ht="78.75">
      <c r="A481" s="93" t="s">
        <v>567</v>
      </c>
      <c r="B481" s="94">
        <v>917</v>
      </c>
      <c r="C481" s="95">
        <v>1</v>
      </c>
      <c r="D481" s="95">
        <v>13</v>
      </c>
      <c r="E481" s="80" t="s">
        <v>568</v>
      </c>
      <c r="F481" s="81" t="s">
        <v>125</v>
      </c>
      <c r="G481" s="83">
        <v>91.9</v>
      </c>
      <c r="H481" s="83">
        <v>92</v>
      </c>
      <c r="I481" s="83">
        <v>91.9</v>
      </c>
    </row>
    <row r="482" spans="1:9" ht="31.5">
      <c r="A482" s="93" t="s">
        <v>176</v>
      </c>
      <c r="B482" s="94">
        <v>917</v>
      </c>
      <c r="C482" s="95">
        <v>1</v>
      </c>
      <c r="D482" s="95">
        <v>13</v>
      </c>
      <c r="E482" s="80" t="s">
        <v>568</v>
      </c>
      <c r="F482" s="81" t="s">
        <v>177</v>
      </c>
      <c r="G482" s="83">
        <v>91.9</v>
      </c>
      <c r="H482" s="83">
        <v>92</v>
      </c>
      <c r="I482" s="83">
        <v>91.9</v>
      </c>
    </row>
    <row r="483" spans="1:9" ht="47.25" customHeight="1">
      <c r="A483" s="93" t="s">
        <v>569</v>
      </c>
      <c r="B483" s="94">
        <v>917</v>
      </c>
      <c r="C483" s="95">
        <v>1</v>
      </c>
      <c r="D483" s="95">
        <v>13</v>
      </c>
      <c r="E483" s="80" t="s">
        <v>570</v>
      </c>
      <c r="F483" s="81" t="s">
        <v>125</v>
      </c>
      <c r="G483" s="83">
        <v>11</v>
      </c>
      <c r="H483" s="83">
        <v>11</v>
      </c>
      <c r="I483" s="83">
        <v>11</v>
      </c>
    </row>
    <row r="484" spans="1:9" ht="31.5">
      <c r="A484" s="93" t="s">
        <v>132</v>
      </c>
      <c r="B484" s="94">
        <v>917</v>
      </c>
      <c r="C484" s="95">
        <v>1</v>
      </c>
      <c r="D484" s="95">
        <v>13</v>
      </c>
      <c r="E484" s="80" t="s">
        <v>570</v>
      </c>
      <c r="F484" s="81" t="s">
        <v>133</v>
      </c>
      <c r="G484" s="83">
        <v>11</v>
      </c>
      <c r="H484" s="83">
        <v>11</v>
      </c>
      <c r="I484" s="83">
        <v>11</v>
      </c>
    </row>
    <row r="485" spans="1:9" ht="141.75">
      <c r="A485" s="93" t="s">
        <v>571</v>
      </c>
      <c r="B485" s="94">
        <v>917</v>
      </c>
      <c r="C485" s="95">
        <v>1</v>
      </c>
      <c r="D485" s="95">
        <v>13</v>
      </c>
      <c r="E485" s="80" t="s">
        <v>572</v>
      </c>
      <c r="F485" s="81" t="s">
        <v>125</v>
      </c>
      <c r="G485" s="83">
        <v>80</v>
      </c>
      <c r="H485" s="83">
        <v>80</v>
      </c>
      <c r="I485" s="83">
        <v>80</v>
      </c>
    </row>
    <row r="486" spans="1:9" ht="31.5">
      <c r="A486" s="93" t="s">
        <v>176</v>
      </c>
      <c r="B486" s="94">
        <v>917</v>
      </c>
      <c r="C486" s="95">
        <v>1</v>
      </c>
      <c r="D486" s="95">
        <v>13</v>
      </c>
      <c r="E486" s="80" t="s">
        <v>572</v>
      </c>
      <c r="F486" s="81" t="s">
        <v>177</v>
      </c>
      <c r="G486" s="83">
        <v>80</v>
      </c>
      <c r="H486" s="83">
        <v>80</v>
      </c>
      <c r="I486" s="83">
        <v>80</v>
      </c>
    </row>
    <row r="487" spans="1:9">
      <c r="A487" s="93" t="s">
        <v>670</v>
      </c>
      <c r="B487" s="94">
        <v>917</v>
      </c>
      <c r="C487" s="95">
        <v>2</v>
      </c>
      <c r="D487" s="95">
        <v>0</v>
      </c>
      <c r="E487" s="80" t="s">
        <v>125</v>
      </c>
      <c r="F487" s="81" t="s">
        <v>125</v>
      </c>
      <c r="G487" s="83">
        <v>1043.5</v>
      </c>
      <c r="H487" s="83">
        <v>44</v>
      </c>
      <c r="I487" s="83">
        <v>44</v>
      </c>
    </row>
    <row r="488" spans="1:9">
      <c r="A488" s="93" t="s">
        <v>641</v>
      </c>
      <c r="B488" s="94">
        <v>917</v>
      </c>
      <c r="C488" s="95">
        <v>2</v>
      </c>
      <c r="D488" s="95">
        <v>4</v>
      </c>
      <c r="E488" s="80" t="s">
        <v>125</v>
      </c>
      <c r="F488" s="81" t="s">
        <v>125</v>
      </c>
      <c r="G488" s="83">
        <v>1043.5</v>
      </c>
      <c r="H488" s="83">
        <v>44</v>
      </c>
      <c r="I488" s="83">
        <v>44</v>
      </c>
    </row>
    <row r="489" spans="1:9">
      <c r="A489" s="93" t="s">
        <v>602</v>
      </c>
      <c r="B489" s="94">
        <v>917</v>
      </c>
      <c r="C489" s="95">
        <v>2</v>
      </c>
      <c r="D489" s="95">
        <v>4</v>
      </c>
      <c r="E489" s="80" t="s">
        <v>603</v>
      </c>
      <c r="F489" s="81" t="s">
        <v>125</v>
      </c>
      <c r="G489" s="83">
        <v>1043.5</v>
      </c>
      <c r="H489" s="83">
        <v>44</v>
      </c>
      <c r="I489" s="83">
        <v>44</v>
      </c>
    </row>
    <row r="490" spans="1:9" ht="47.25">
      <c r="A490" s="93" t="s">
        <v>637</v>
      </c>
      <c r="B490" s="94">
        <v>917</v>
      </c>
      <c r="C490" s="95">
        <v>2</v>
      </c>
      <c r="D490" s="95">
        <v>4</v>
      </c>
      <c r="E490" s="80" t="s">
        <v>638</v>
      </c>
      <c r="F490" s="81" t="s">
        <v>125</v>
      </c>
      <c r="G490" s="83">
        <v>1043.5</v>
      </c>
      <c r="H490" s="83">
        <v>44</v>
      </c>
      <c r="I490" s="83">
        <v>44</v>
      </c>
    </row>
    <row r="491" spans="1:9" ht="78.75">
      <c r="A491" s="93" t="s">
        <v>639</v>
      </c>
      <c r="B491" s="94">
        <v>917</v>
      </c>
      <c r="C491" s="95">
        <v>2</v>
      </c>
      <c r="D491" s="95">
        <v>4</v>
      </c>
      <c r="E491" s="80" t="s">
        <v>640</v>
      </c>
      <c r="F491" s="81" t="s">
        <v>125</v>
      </c>
      <c r="G491" s="83">
        <v>1043.5</v>
      </c>
      <c r="H491" s="83">
        <v>44</v>
      </c>
      <c r="I491" s="83">
        <v>44</v>
      </c>
    </row>
    <row r="492" spans="1:9" ht="78.75">
      <c r="A492" s="93" t="s">
        <v>639</v>
      </c>
      <c r="B492" s="94">
        <v>917</v>
      </c>
      <c r="C492" s="95">
        <v>2</v>
      </c>
      <c r="D492" s="95">
        <v>4</v>
      </c>
      <c r="E492" s="80" t="s">
        <v>640</v>
      </c>
      <c r="F492" s="81" t="s">
        <v>125</v>
      </c>
      <c r="G492" s="83">
        <v>1043.5</v>
      </c>
      <c r="H492" s="83">
        <v>44</v>
      </c>
      <c r="I492" s="83">
        <v>44</v>
      </c>
    </row>
    <row r="493" spans="1:9" ht="31.5">
      <c r="A493" s="93" t="s">
        <v>132</v>
      </c>
      <c r="B493" s="94">
        <v>917</v>
      </c>
      <c r="C493" s="95">
        <v>2</v>
      </c>
      <c r="D493" s="95">
        <v>4</v>
      </c>
      <c r="E493" s="80" t="s">
        <v>640</v>
      </c>
      <c r="F493" s="81" t="s">
        <v>133</v>
      </c>
      <c r="G493" s="83">
        <v>1043.5</v>
      </c>
      <c r="H493" s="83">
        <v>44</v>
      </c>
      <c r="I493" s="83">
        <v>44</v>
      </c>
    </row>
    <row r="494" spans="1:9">
      <c r="A494" s="93" t="s">
        <v>665</v>
      </c>
      <c r="B494" s="94">
        <v>917</v>
      </c>
      <c r="C494" s="95">
        <v>4</v>
      </c>
      <c r="D494" s="95">
        <v>0</v>
      </c>
      <c r="E494" s="80" t="s">
        <v>125</v>
      </c>
      <c r="F494" s="81" t="s">
        <v>125</v>
      </c>
      <c r="G494" s="83">
        <v>1756.2</v>
      </c>
      <c r="H494" s="83">
        <v>1756.2</v>
      </c>
      <c r="I494" s="83">
        <v>1756.2</v>
      </c>
    </row>
    <row r="495" spans="1:9">
      <c r="A495" s="93" t="s">
        <v>308</v>
      </c>
      <c r="B495" s="94">
        <v>917</v>
      </c>
      <c r="C495" s="95">
        <v>4</v>
      </c>
      <c r="D495" s="95">
        <v>5</v>
      </c>
      <c r="E495" s="80" t="s">
        <v>125</v>
      </c>
      <c r="F495" s="81" t="s">
        <v>125</v>
      </c>
      <c r="G495" s="83">
        <v>1706.2</v>
      </c>
      <c r="H495" s="83">
        <v>1706.2</v>
      </c>
      <c r="I495" s="83">
        <v>1706.2</v>
      </c>
    </row>
    <row r="496" spans="1:9" ht="63">
      <c r="A496" s="93" t="s">
        <v>273</v>
      </c>
      <c r="B496" s="94">
        <v>917</v>
      </c>
      <c r="C496" s="95">
        <v>4</v>
      </c>
      <c r="D496" s="95">
        <v>5</v>
      </c>
      <c r="E496" s="80" t="s">
        <v>274</v>
      </c>
      <c r="F496" s="81" t="s">
        <v>125</v>
      </c>
      <c r="G496" s="83">
        <v>1706.2</v>
      </c>
      <c r="H496" s="83">
        <v>1706.2</v>
      </c>
      <c r="I496" s="83">
        <v>1706.2</v>
      </c>
    </row>
    <row r="497" spans="1:9" ht="47.25">
      <c r="A497" s="93" t="s">
        <v>295</v>
      </c>
      <c r="B497" s="94">
        <v>917</v>
      </c>
      <c r="C497" s="95">
        <v>4</v>
      </c>
      <c r="D497" s="95">
        <v>5</v>
      </c>
      <c r="E497" s="80" t="s">
        <v>296</v>
      </c>
      <c r="F497" s="81" t="s">
        <v>125</v>
      </c>
      <c r="G497" s="83">
        <v>1706.2</v>
      </c>
      <c r="H497" s="83">
        <v>1706.2</v>
      </c>
      <c r="I497" s="83">
        <v>1706.2</v>
      </c>
    </row>
    <row r="498" spans="1:9" ht="47.25">
      <c r="A498" s="93" t="s">
        <v>304</v>
      </c>
      <c r="B498" s="94">
        <v>917</v>
      </c>
      <c r="C498" s="95">
        <v>4</v>
      </c>
      <c r="D498" s="95">
        <v>5</v>
      </c>
      <c r="E498" s="80" t="s">
        <v>305</v>
      </c>
      <c r="F498" s="81" t="s">
        <v>125</v>
      </c>
      <c r="G498" s="83">
        <v>1706.2</v>
      </c>
      <c r="H498" s="83">
        <v>1706.2</v>
      </c>
      <c r="I498" s="83">
        <v>1706.2</v>
      </c>
    </row>
    <row r="499" spans="1:9" ht="110.25">
      <c r="A499" s="93" t="s">
        <v>306</v>
      </c>
      <c r="B499" s="94">
        <v>917</v>
      </c>
      <c r="C499" s="95">
        <v>4</v>
      </c>
      <c r="D499" s="95">
        <v>5</v>
      </c>
      <c r="E499" s="80" t="s">
        <v>307</v>
      </c>
      <c r="F499" s="81" t="s">
        <v>125</v>
      </c>
      <c r="G499" s="83">
        <v>1706.2</v>
      </c>
      <c r="H499" s="83">
        <v>1706.2</v>
      </c>
      <c r="I499" s="83">
        <v>1706.2</v>
      </c>
    </row>
    <row r="500" spans="1:9" ht="31.5">
      <c r="A500" s="93" t="s">
        <v>132</v>
      </c>
      <c r="B500" s="94">
        <v>917</v>
      </c>
      <c r="C500" s="95">
        <v>4</v>
      </c>
      <c r="D500" s="95">
        <v>5</v>
      </c>
      <c r="E500" s="80" t="s">
        <v>307</v>
      </c>
      <c r="F500" s="81" t="s">
        <v>133</v>
      </c>
      <c r="G500" s="83">
        <v>1706.2</v>
      </c>
      <c r="H500" s="83">
        <v>1706.2</v>
      </c>
      <c r="I500" s="83">
        <v>1706.2</v>
      </c>
    </row>
    <row r="501" spans="1:9" ht="31.5">
      <c r="A501" s="93" t="s">
        <v>331</v>
      </c>
      <c r="B501" s="94">
        <v>917</v>
      </c>
      <c r="C501" s="95">
        <v>4</v>
      </c>
      <c r="D501" s="95">
        <v>12</v>
      </c>
      <c r="E501" s="80" t="s">
        <v>125</v>
      </c>
      <c r="F501" s="81" t="s">
        <v>125</v>
      </c>
      <c r="G501" s="83">
        <v>50</v>
      </c>
      <c r="H501" s="83">
        <v>50</v>
      </c>
      <c r="I501" s="83">
        <v>50</v>
      </c>
    </row>
    <row r="502" spans="1:9" ht="78.75">
      <c r="A502" s="93" t="s">
        <v>500</v>
      </c>
      <c r="B502" s="94">
        <v>917</v>
      </c>
      <c r="C502" s="95">
        <v>4</v>
      </c>
      <c r="D502" s="95">
        <v>12</v>
      </c>
      <c r="E502" s="80" t="s">
        <v>501</v>
      </c>
      <c r="F502" s="81" t="s">
        <v>125</v>
      </c>
      <c r="G502" s="83">
        <v>50</v>
      </c>
      <c r="H502" s="83">
        <v>50</v>
      </c>
      <c r="I502" s="83">
        <v>50</v>
      </c>
    </row>
    <row r="503" spans="1:9" ht="47.25">
      <c r="A503" s="93" t="s">
        <v>551</v>
      </c>
      <c r="B503" s="94">
        <v>917</v>
      </c>
      <c r="C503" s="95">
        <v>4</v>
      </c>
      <c r="D503" s="95">
        <v>12</v>
      </c>
      <c r="E503" s="80" t="s">
        <v>552</v>
      </c>
      <c r="F503" s="81" t="s">
        <v>125</v>
      </c>
      <c r="G503" s="83">
        <v>50</v>
      </c>
      <c r="H503" s="83">
        <v>50</v>
      </c>
      <c r="I503" s="83">
        <v>50</v>
      </c>
    </row>
    <row r="504" spans="1:9" ht="47.25">
      <c r="A504" s="93" t="s">
        <v>553</v>
      </c>
      <c r="B504" s="94">
        <v>917</v>
      </c>
      <c r="C504" s="95">
        <v>4</v>
      </c>
      <c r="D504" s="95">
        <v>12</v>
      </c>
      <c r="E504" s="80" t="s">
        <v>554</v>
      </c>
      <c r="F504" s="81" t="s">
        <v>125</v>
      </c>
      <c r="G504" s="83">
        <v>45</v>
      </c>
      <c r="H504" s="83">
        <v>45</v>
      </c>
      <c r="I504" s="83">
        <v>45</v>
      </c>
    </row>
    <row r="505" spans="1:9" ht="47.25">
      <c r="A505" s="93" t="s">
        <v>555</v>
      </c>
      <c r="B505" s="94">
        <v>917</v>
      </c>
      <c r="C505" s="95">
        <v>4</v>
      </c>
      <c r="D505" s="95">
        <v>12</v>
      </c>
      <c r="E505" s="80" t="s">
        <v>556</v>
      </c>
      <c r="F505" s="81" t="s">
        <v>125</v>
      </c>
      <c r="G505" s="83">
        <v>20</v>
      </c>
      <c r="H505" s="83">
        <v>20</v>
      </c>
      <c r="I505" s="83">
        <v>20</v>
      </c>
    </row>
    <row r="506" spans="1:9" ht="31.5">
      <c r="A506" s="93" t="s">
        <v>132</v>
      </c>
      <c r="B506" s="94">
        <v>917</v>
      </c>
      <c r="C506" s="95">
        <v>4</v>
      </c>
      <c r="D506" s="95">
        <v>12</v>
      </c>
      <c r="E506" s="80" t="s">
        <v>556</v>
      </c>
      <c r="F506" s="81" t="s">
        <v>133</v>
      </c>
      <c r="G506" s="83">
        <v>20</v>
      </c>
      <c r="H506" s="83">
        <v>20</v>
      </c>
      <c r="I506" s="83">
        <v>20</v>
      </c>
    </row>
    <row r="507" spans="1:9" ht="31.5" customHeight="1">
      <c r="A507" s="93" t="s">
        <v>557</v>
      </c>
      <c r="B507" s="94">
        <v>917</v>
      </c>
      <c r="C507" s="95">
        <v>4</v>
      </c>
      <c r="D507" s="95">
        <v>12</v>
      </c>
      <c r="E507" s="80" t="s">
        <v>558</v>
      </c>
      <c r="F507" s="81" t="s">
        <v>125</v>
      </c>
      <c r="G507" s="83">
        <v>25</v>
      </c>
      <c r="H507" s="83">
        <v>25</v>
      </c>
      <c r="I507" s="83">
        <v>25</v>
      </c>
    </row>
    <row r="508" spans="1:9" ht="31.5">
      <c r="A508" s="93" t="s">
        <v>132</v>
      </c>
      <c r="B508" s="94">
        <v>917</v>
      </c>
      <c r="C508" s="95">
        <v>4</v>
      </c>
      <c r="D508" s="95">
        <v>12</v>
      </c>
      <c r="E508" s="80" t="s">
        <v>558</v>
      </c>
      <c r="F508" s="81" t="s">
        <v>133</v>
      </c>
      <c r="G508" s="83">
        <v>25</v>
      </c>
      <c r="H508" s="83">
        <v>25</v>
      </c>
      <c r="I508" s="83">
        <v>25</v>
      </c>
    </row>
    <row r="509" spans="1:9" ht="63">
      <c r="A509" s="93" t="s">
        <v>559</v>
      </c>
      <c r="B509" s="94">
        <v>917</v>
      </c>
      <c r="C509" s="95">
        <v>4</v>
      </c>
      <c r="D509" s="95">
        <v>12</v>
      </c>
      <c r="E509" s="80" t="s">
        <v>560</v>
      </c>
      <c r="F509" s="81" t="s">
        <v>125</v>
      </c>
      <c r="G509" s="83">
        <v>5</v>
      </c>
      <c r="H509" s="83">
        <v>5</v>
      </c>
      <c r="I509" s="83">
        <v>5</v>
      </c>
    </row>
    <row r="510" spans="1:9" ht="47.25">
      <c r="A510" s="93" t="s">
        <v>561</v>
      </c>
      <c r="B510" s="94">
        <v>917</v>
      </c>
      <c r="C510" s="95">
        <v>4</v>
      </c>
      <c r="D510" s="95">
        <v>12</v>
      </c>
      <c r="E510" s="80" t="s">
        <v>562</v>
      </c>
      <c r="F510" s="81" t="s">
        <v>125</v>
      </c>
      <c r="G510" s="83">
        <v>5</v>
      </c>
      <c r="H510" s="83">
        <v>5</v>
      </c>
      <c r="I510" s="83">
        <v>5</v>
      </c>
    </row>
    <row r="511" spans="1:9" ht="31.5">
      <c r="A511" s="93" t="s">
        <v>132</v>
      </c>
      <c r="B511" s="94">
        <v>917</v>
      </c>
      <c r="C511" s="95">
        <v>4</v>
      </c>
      <c r="D511" s="95">
        <v>12</v>
      </c>
      <c r="E511" s="80" t="s">
        <v>562</v>
      </c>
      <c r="F511" s="81" t="s">
        <v>133</v>
      </c>
      <c r="G511" s="83">
        <v>5</v>
      </c>
      <c r="H511" s="83">
        <v>5</v>
      </c>
      <c r="I511" s="83">
        <v>5</v>
      </c>
    </row>
    <row r="512" spans="1:9">
      <c r="A512" s="93" t="s">
        <v>656</v>
      </c>
      <c r="B512" s="94">
        <v>917</v>
      </c>
      <c r="C512" s="95">
        <v>7</v>
      </c>
      <c r="D512" s="95">
        <v>0</v>
      </c>
      <c r="E512" s="80" t="s">
        <v>125</v>
      </c>
      <c r="F512" s="81" t="s">
        <v>125</v>
      </c>
      <c r="G512" s="83">
        <v>347</v>
      </c>
      <c r="H512" s="83">
        <v>347</v>
      </c>
      <c r="I512" s="83">
        <v>347</v>
      </c>
    </row>
    <row r="513" spans="1:9" ht="47.25">
      <c r="A513" s="93" t="s">
        <v>139</v>
      </c>
      <c r="B513" s="94">
        <v>917</v>
      </c>
      <c r="C513" s="95">
        <v>7</v>
      </c>
      <c r="D513" s="95">
        <v>5</v>
      </c>
      <c r="E513" s="80" t="s">
        <v>125</v>
      </c>
      <c r="F513" s="81" t="s">
        <v>125</v>
      </c>
      <c r="G513" s="83">
        <v>97</v>
      </c>
      <c r="H513" s="83">
        <v>97</v>
      </c>
      <c r="I513" s="83">
        <v>97</v>
      </c>
    </row>
    <row r="514" spans="1:9" ht="63">
      <c r="A514" s="93" t="s">
        <v>405</v>
      </c>
      <c r="B514" s="94">
        <v>917</v>
      </c>
      <c r="C514" s="95">
        <v>7</v>
      </c>
      <c r="D514" s="95">
        <v>5</v>
      </c>
      <c r="E514" s="80" t="s">
        <v>406</v>
      </c>
      <c r="F514" s="81" t="s">
        <v>125</v>
      </c>
      <c r="G514" s="83">
        <v>97</v>
      </c>
      <c r="H514" s="83">
        <v>97</v>
      </c>
      <c r="I514" s="83">
        <v>97</v>
      </c>
    </row>
    <row r="515" spans="1:9" ht="47.25">
      <c r="A515" s="93" t="s">
        <v>407</v>
      </c>
      <c r="B515" s="94">
        <v>917</v>
      </c>
      <c r="C515" s="95">
        <v>7</v>
      </c>
      <c r="D515" s="95">
        <v>5</v>
      </c>
      <c r="E515" s="80" t="s">
        <v>408</v>
      </c>
      <c r="F515" s="81" t="s">
        <v>125</v>
      </c>
      <c r="G515" s="83">
        <v>97</v>
      </c>
      <c r="H515" s="83">
        <v>97</v>
      </c>
      <c r="I515" s="83">
        <v>97</v>
      </c>
    </row>
    <row r="516" spans="1:9" ht="63">
      <c r="A516" s="93" t="s">
        <v>409</v>
      </c>
      <c r="B516" s="94">
        <v>917</v>
      </c>
      <c r="C516" s="95">
        <v>7</v>
      </c>
      <c r="D516" s="95">
        <v>5</v>
      </c>
      <c r="E516" s="80" t="s">
        <v>410</v>
      </c>
      <c r="F516" s="81" t="s">
        <v>125</v>
      </c>
      <c r="G516" s="83">
        <v>97</v>
      </c>
      <c r="H516" s="83">
        <v>97</v>
      </c>
      <c r="I516" s="83">
        <v>97</v>
      </c>
    </row>
    <row r="517" spans="1:9" ht="47.25">
      <c r="A517" s="93" t="s">
        <v>411</v>
      </c>
      <c r="B517" s="94">
        <v>917</v>
      </c>
      <c r="C517" s="95">
        <v>7</v>
      </c>
      <c r="D517" s="95">
        <v>5</v>
      </c>
      <c r="E517" s="80" t="s">
        <v>412</v>
      </c>
      <c r="F517" s="81" t="s">
        <v>125</v>
      </c>
      <c r="G517" s="83">
        <v>10</v>
      </c>
      <c r="H517" s="83">
        <v>10</v>
      </c>
      <c r="I517" s="83">
        <v>10</v>
      </c>
    </row>
    <row r="518" spans="1:9" ht="31.5">
      <c r="A518" s="93" t="s">
        <v>132</v>
      </c>
      <c r="B518" s="94">
        <v>917</v>
      </c>
      <c r="C518" s="95">
        <v>7</v>
      </c>
      <c r="D518" s="95">
        <v>5</v>
      </c>
      <c r="E518" s="80" t="s">
        <v>412</v>
      </c>
      <c r="F518" s="81" t="s">
        <v>133</v>
      </c>
      <c r="G518" s="83">
        <v>10</v>
      </c>
      <c r="H518" s="83">
        <v>10</v>
      </c>
      <c r="I518" s="83">
        <v>10</v>
      </c>
    </row>
    <row r="519" spans="1:9" ht="47.25">
      <c r="A519" s="93" t="s">
        <v>413</v>
      </c>
      <c r="B519" s="94">
        <v>917</v>
      </c>
      <c r="C519" s="95">
        <v>7</v>
      </c>
      <c r="D519" s="95">
        <v>5</v>
      </c>
      <c r="E519" s="80" t="s">
        <v>414</v>
      </c>
      <c r="F519" s="81" t="s">
        <v>125</v>
      </c>
      <c r="G519" s="83">
        <v>85</v>
      </c>
      <c r="H519" s="83">
        <v>85</v>
      </c>
      <c r="I519" s="83">
        <v>85</v>
      </c>
    </row>
    <row r="520" spans="1:9" ht="31.5">
      <c r="A520" s="93" t="s">
        <v>132</v>
      </c>
      <c r="B520" s="94">
        <v>917</v>
      </c>
      <c r="C520" s="95">
        <v>7</v>
      </c>
      <c r="D520" s="95">
        <v>5</v>
      </c>
      <c r="E520" s="80" t="s">
        <v>414</v>
      </c>
      <c r="F520" s="81" t="s">
        <v>133</v>
      </c>
      <c r="G520" s="83">
        <v>85</v>
      </c>
      <c r="H520" s="83">
        <v>85</v>
      </c>
      <c r="I520" s="83">
        <v>85</v>
      </c>
    </row>
    <row r="521" spans="1:9" ht="63">
      <c r="A521" s="93" t="s">
        <v>415</v>
      </c>
      <c r="B521" s="94">
        <v>917</v>
      </c>
      <c r="C521" s="95">
        <v>7</v>
      </c>
      <c r="D521" s="95">
        <v>5</v>
      </c>
      <c r="E521" s="80" t="s">
        <v>416</v>
      </c>
      <c r="F521" s="81" t="s">
        <v>125</v>
      </c>
      <c r="G521" s="83">
        <v>2</v>
      </c>
      <c r="H521" s="83">
        <v>2</v>
      </c>
      <c r="I521" s="83">
        <v>2</v>
      </c>
    </row>
    <row r="522" spans="1:9" ht="31.5">
      <c r="A522" s="93" t="s">
        <v>132</v>
      </c>
      <c r="B522" s="94">
        <v>917</v>
      </c>
      <c r="C522" s="95">
        <v>7</v>
      </c>
      <c r="D522" s="95">
        <v>5</v>
      </c>
      <c r="E522" s="80" t="s">
        <v>416</v>
      </c>
      <c r="F522" s="81" t="s">
        <v>133</v>
      </c>
      <c r="G522" s="83">
        <v>2</v>
      </c>
      <c r="H522" s="83">
        <v>2</v>
      </c>
      <c r="I522" s="83">
        <v>2</v>
      </c>
    </row>
    <row r="523" spans="1:9">
      <c r="A523" s="93" t="s">
        <v>508</v>
      </c>
      <c r="B523" s="94">
        <v>917</v>
      </c>
      <c r="C523" s="95">
        <v>7</v>
      </c>
      <c r="D523" s="95">
        <v>7</v>
      </c>
      <c r="E523" s="80" t="s">
        <v>125</v>
      </c>
      <c r="F523" s="81" t="s">
        <v>125</v>
      </c>
      <c r="G523" s="83">
        <v>250</v>
      </c>
      <c r="H523" s="83">
        <v>250</v>
      </c>
      <c r="I523" s="83">
        <v>250</v>
      </c>
    </row>
    <row r="524" spans="1:9" ht="78.75">
      <c r="A524" s="93" t="s">
        <v>500</v>
      </c>
      <c r="B524" s="94">
        <v>917</v>
      </c>
      <c r="C524" s="95">
        <v>7</v>
      </c>
      <c r="D524" s="95">
        <v>7</v>
      </c>
      <c r="E524" s="80" t="s">
        <v>501</v>
      </c>
      <c r="F524" s="81" t="s">
        <v>125</v>
      </c>
      <c r="G524" s="83">
        <v>250</v>
      </c>
      <c r="H524" s="83">
        <v>250</v>
      </c>
      <c r="I524" s="83">
        <v>250</v>
      </c>
    </row>
    <row r="525" spans="1:9" ht="47.25">
      <c r="A525" s="93" t="s">
        <v>502</v>
      </c>
      <c r="B525" s="94">
        <v>917</v>
      </c>
      <c r="C525" s="95">
        <v>7</v>
      </c>
      <c r="D525" s="95">
        <v>7</v>
      </c>
      <c r="E525" s="80" t="s">
        <v>503</v>
      </c>
      <c r="F525" s="81" t="s">
        <v>125</v>
      </c>
      <c r="G525" s="83">
        <v>166</v>
      </c>
      <c r="H525" s="83">
        <v>166</v>
      </c>
      <c r="I525" s="83">
        <v>166</v>
      </c>
    </row>
    <row r="526" spans="1:9" ht="63">
      <c r="A526" s="93" t="s">
        <v>504</v>
      </c>
      <c r="B526" s="94">
        <v>917</v>
      </c>
      <c r="C526" s="95">
        <v>7</v>
      </c>
      <c r="D526" s="95">
        <v>7</v>
      </c>
      <c r="E526" s="80" t="s">
        <v>505</v>
      </c>
      <c r="F526" s="81" t="s">
        <v>125</v>
      </c>
      <c r="G526" s="83">
        <v>166</v>
      </c>
      <c r="H526" s="83">
        <v>166</v>
      </c>
      <c r="I526" s="83">
        <v>166</v>
      </c>
    </row>
    <row r="527" spans="1:9" ht="78.75">
      <c r="A527" s="93" t="s">
        <v>506</v>
      </c>
      <c r="B527" s="94">
        <v>917</v>
      </c>
      <c r="C527" s="95">
        <v>7</v>
      </c>
      <c r="D527" s="95">
        <v>7</v>
      </c>
      <c r="E527" s="80" t="s">
        <v>507</v>
      </c>
      <c r="F527" s="81" t="s">
        <v>125</v>
      </c>
      <c r="G527" s="83">
        <v>146</v>
      </c>
      <c r="H527" s="83">
        <v>146</v>
      </c>
      <c r="I527" s="83">
        <v>146</v>
      </c>
    </row>
    <row r="528" spans="1:9" ht="31.5">
      <c r="A528" s="93" t="s">
        <v>132</v>
      </c>
      <c r="B528" s="94">
        <v>917</v>
      </c>
      <c r="C528" s="95">
        <v>7</v>
      </c>
      <c r="D528" s="95">
        <v>7</v>
      </c>
      <c r="E528" s="80" t="s">
        <v>507</v>
      </c>
      <c r="F528" s="81" t="s">
        <v>133</v>
      </c>
      <c r="G528" s="83">
        <v>146</v>
      </c>
      <c r="H528" s="83">
        <v>146</v>
      </c>
      <c r="I528" s="83">
        <v>146</v>
      </c>
    </row>
    <row r="529" spans="1:9" ht="63">
      <c r="A529" s="93" t="s">
        <v>509</v>
      </c>
      <c r="B529" s="94">
        <v>917</v>
      </c>
      <c r="C529" s="95">
        <v>7</v>
      </c>
      <c r="D529" s="95">
        <v>7</v>
      </c>
      <c r="E529" s="80" t="s">
        <v>510</v>
      </c>
      <c r="F529" s="81" t="s">
        <v>125</v>
      </c>
      <c r="G529" s="83">
        <v>20</v>
      </c>
      <c r="H529" s="83">
        <v>20</v>
      </c>
      <c r="I529" s="83">
        <v>20</v>
      </c>
    </row>
    <row r="530" spans="1:9" ht="31.5">
      <c r="A530" s="93" t="s">
        <v>132</v>
      </c>
      <c r="B530" s="94">
        <v>917</v>
      </c>
      <c r="C530" s="95">
        <v>7</v>
      </c>
      <c r="D530" s="95">
        <v>7</v>
      </c>
      <c r="E530" s="80" t="s">
        <v>510</v>
      </c>
      <c r="F530" s="81" t="s">
        <v>133</v>
      </c>
      <c r="G530" s="83">
        <v>20</v>
      </c>
      <c r="H530" s="83">
        <v>20</v>
      </c>
      <c r="I530" s="83">
        <v>20</v>
      </c>
    </row>
    <row r="531" spans="1:9" ht="94.5">
      <c r="A531" s="93" t="s">
        <v>543</v>
      </c>
      <c r="B531" s="94">
        <v>917</v>
      </c>
      <c r="C531" s="95">
        <v>7</v>
      </c>
      <c r="D531" s="95">
        <v>7</v>
      </c>
      <c r="E531" s="80" t="s">
        <v>544</v>
      </c>
      <c r="F531" s="81" t="s">
        <v>125</v>
      </c>
      <c r="G531" s="83">
        <v>84</v>
      </c>
      <c r="H531" s="83">
        <v>84</v>
      </c>
      <c r="I531" s="83">
        <v>84</v>
      </c>
    </row>
    <row r="532" spans="1:9" ht="62.25" customHeight="1">
      <c r="A532" s="93" t="s">
        <v>545</v>
      </c>
      <c r="B532" s="94">
        <v>917</v>
      </c>
      <c r="C532" s="95">
        <v>7</v>
      </c>
      <c r="D532" s="95">
        <v>7</v>
      </c>
      <c r="E532" s="80" t="s">
        <v>546</v>
      </c>
      <c r="F532" s="81" t="s">
        <v>125</v>
      </c>
      <c r="G532" s="83">
        <v>84</v>
      </c>
      <c r="H532" s="83">
        <v>84</v>
      </c>
      <c r="I532" s="83">
        <v>84</v>
      </c>
    </row>
    <row r="533" spans="1:9" ht="47.25">
      <c r="A533" s="93" t="s">
        <v>547</v>
      </c>
      <c r="B533" s="94">
        <v>917</v>
      </c>
      <c r="C533" s="95">
        <v>7</v>
      </c>
      <c r="D533" s="95">
        <v>7</v>
      </c>
      <c r="E533" s="80" t="s">
        <v>548</v>
      </c>
      <c r="F533" s="81" t="s">
        <v>125</v>
      </c>
      <c r="G533" s="83">
        <v>21</v>
      </c>
      <c r="H533" s="83">
        <v>21</v>
      </c>
      <c r="I533" s="83">
        <v>21</v>
      </c>
    </row>
    <row r="534" spans="1:9" ht="31.5">
      <c r="A534" s="93" t="s">
        <v>132</v>
      </c>
      <c r="B534" s="94">
        <v>917</v>
      </c>
      <c r="C534" s="95">
        <v>7</v>
      </c>
      <c r="D534" s="95">
        <v>7</v>
      </c>
      <c r="E534" s="80" t="s">
        <v>548</v>
      </c>
      <c r="F534" s="81" t="s">
        <v>133</v>
      </c>
      <c r="G534" s="83">
        <v>21</v>
      </c>
      <c r="H534" s="83">
        <v>21</v>
      </c>
      <c r="I534" s="83">
        <v>21</v>
      </c>
    </row>
    <row r="535" spans="1:9" ht="30" customHeight="1">
      <c r="A535" s="93" t="s">
        <v>549</v>
      </c>
      <c r="B535" s="94">
        <v>917</v>
      </c>
      <c r="C535" s="95">
        <v>7</v>
      </c>
      <c r="D535" s="95">
        <v>7</v>
      </c>
      <c r="E535" s="80" t="s">
        <v>550</v>
      </c>
      <c r="F535" s="81" t="s">
        <v>125</v>
      </c>
      <c r="G535" s="83">
        <v>63</v>
      </c>
      <c r="H535" s="83">
        <v>63</v>
      </c>
      <c r="I535" s="83">
        <v>63</v>
      </c>
    </row>
    <row r="536" spans="1:9" ht="31.5">
      <c r="A536" s="93" t="s">
        <v>132</v>
      </c>
      <c r="B536" s="94">
        <v>917</v>
      </c>
      <c r="C536" s="95">
        <v>7</v>
      </c>
      <c r="D536" s="95">
        <v>7</v>
      </c>
      <c r="E536" s="80" t="s">
        <v>550</v>
      </c>
      <c r="F536" s="81" t="s">
        <v>133</v>
      </c>
      <c r="G536" s="83">
        <v>63</v>
      </c>
      <c r="H536" s="83">
        <v>63</v>
      </c>
      <c r="I536" s="83">
        <v>63</v>
      </c>
    </row>
    <row r="537" spans="1:9">
      <c r="A537" s="93" t="s">
        <v>659</v>
      </c>
      <c r="B537" s="94">
        <v>917</v>
      </c>
      <c r="C537" s="95">
        <v>10</v>
      </c>
      <c r="D537" s="95">
        <v>0</v>
      </c>
      <c r="E537" s="80" t="s">
        <v>125</v>
      </c>
      <c r="F537" s="81" t="s">
        <v>125</v>
      </c>
      <c r="G537" s="83">
        <v>8457.5</v>
      </c>
      <c r="H537" s="83">
        <v>8765.7000000000007</v>
      </c>
      <c r="I537" s="83">
        <v>9086.2000000000007</v>
      </c>
    </row>
    <row r="538" spans="1:9">
      <c r="A538" s="93" t="s">
        <v>421</v>
      </c>
      <c r="B538" s="94">
        <v>917</v>
      </c>
      <c r="C538" s="95">
        <v>10</v>
      </c>
      <c r="D538" s="95">
        <v>1</v>
      </c>
      <c r="E538" s="80" t="s">
        <v>125</v>
      </c>
      <c r="F538" s="81" t="s">
        <v>125</v>
      </c>
      <c r="G538" s="83">
        <v>7729.5</v>
      </c>
      <c r="H538" s="83">
        <v>8038.7</v>
      </c>
      <c r="I538" s="83">
        <v>8360.2000000000007</v>
      </c>
    </row>
    <row r="539" spans="1:9" ht="63">
      <c r="A539" s="93" t="s">
        <v>405</v>
      </c>
      <c r="B539" s="94">
        <v>917</v>
      </c>
      <c r="C539" s="95">
        <v>10</v>
      </c>
      <c r="D539" s="95">
        <v>1</v>
      </c>
      <c r="E539" s="80" t="s">
        <v>406</v>
      </c>
      <c r="F539" s="81" t="s">
        <v>125</v>
      </c>
      <c r="G539" s="83">
        <v>7729.5</v>
      </c>
      <c r="H539" s="83">
        <v>8038.7</v>
      </c>
      <c r="I539" s="83">
        <v>8360.2000000000007</v>
      </c>
    </row>
    <row r="540" spans="1:9" ht="47.25">
      <c r="A540" s="93" t="s">
        <v>407</v>
      </c>
      <c r="B540" s="94">
        <v>917</v>
      </c>
      <c r="C540" s="95">
        <v>10</v>
      </c>
      <c r="D540" s="95">
        <v>1</v>
      </c>
      <c r="E540" s="80" t="s">
        <v>408</v>
      </c>
      <c r="F540" s="81" t="s">
        <v>125</v>
      </c>
      <c r="G540" s="83">
        <v>7729.5</v>
      </c>
      <c r="H540" s="83">
        <v>8038.7</v>
      </c>
      <c r="I540" s="83">
        <v>8360.2000000000007</v>
      </c>
    </row>
    <row r="541" spans="1:9" ht="47.25">
      <c r="A541" s="93" t="s">
        <v>417</v>
      </c>
      <c r="B541" s="94">
        <v>917</v>
      </c>
      <c r="C541" s="95">
        <v>10</v>
      </c>
      <c r="D541" s="95">
        <v>1</v>
      </c>
      <c r="E541" s="80" t="s">
        <v>418</v>
      </c>
      <c r="F541" s="81" t="s">
        <v>125</v>
      </c>
      <c r="G541" s="83">
        <v>7729.5</v>
      </c>
      <c r="H541" s="83">
        <v>8038.7</v>
      </c>
      <c r="I541" s="83">
        <v>8360.2000000000007</v>
      </c>
    </row>
    <row r="542" spans="1:9" ht="125.25" customHeight="1">
      <c r="A542" s="93" t="s">
        <v>419</v>
      </c>
      <c r="B542" s="94">
        <v>917</v>
      </c>
      <c r="C542" s="95">
        <v>10</v>
      </c>
      <c r="D542" s="95">
        <v>1</v>
      </c>
      <c r="E542" s="80" t="s">
        <v>420</v>
      </c>
      <c r="F542" s="81" t="s">
        <v>125</v>
      </c>
      <c r="G542" s="83">
        <v>7729.5</v>
      </c>
      <c r="H542" s="83">
        <v>8038.7</v>
      </c>
      <c r="I542" s="83">
        <v>8360.2000000000007</v>
      </c>
    </row>
    <row r="543" spans="1:9" ht="31.5">
      <c r="A543" s="93" t="s">
        <v>176</v>
      </c>
      <c r="B543" s="94">
        <v>917</v>
      </c>
      <c r="C543" s="95">
        <v>10</v>
      </c>
      <c r="D543" s="95">
        <v>1</v>
      </c>
      <c r="E543" s="80" t="s">
        <v>420</v>
      </c>
      <c r="F543" s="81" t="s">
        <v>177</v>
      </c>
      <c r="G543" s="83">
        <v>7729.5</v>
      </c>
      <c r="H543" s="83">
        <v>8038.7</v>
      </c>
      <c r="I543" s="83">
        <v>8360.2000000000007</v>
      </c>
    </row>
    <row r="544" spans="1:9">
      <c r="A544" s="93" t="s">
        <v>540</v>
      </c>
      <c r="B544" s="94">
        <v>917</v>
      </c>
      <c r="C544" s="95">
        <v>10</v>
      </c>
      <c r="D544" s="95">
        <v>3</v>
      </c>
      <c r="E544" s="80" t="s">
        <v>125</v>
      </c>
      <c r="F544" s="81" t="s">
        <v>125</v>
      </c>
      <c r="G544" s="83">
        <v>528</v>
      </c>
      <c r="H544" s="83">
        <v>527</v>
      </c>
      <c r="I544" s="83">
        <v>526</v>
      </c>
    </row>
    <row r="545" spans="1:9" ht="61.5" customHeight="1">
      <c r="A545" s="93" t="s">
        <v>500</v>
      </c>
      <c r="B545" s="94">
        <v>917</v>
      </c>
      <c r="C545" s="95">
        <v>10</v>
      </c>
      <c r="D545" s="95">
        <v>3</v>
      </c>
      <c r="E545" s="80" t="s">
        <v>501</v>
      </c>
      <c r="F545" s="81" t="s">
        <v>125</v>
      </c>
      <c r="G545" s="83">
        <v>528</v>
      </c>
      <c r="H545" s="83">
        <v>527</v>
      </c>
      <c r="I545" s="83">
        <v>526</v>
      </c>
    </row>
    <row r="546" spans="1:9" ht="31.5">
      <c r="A546" s="93" t="s">
        <v>534</v>
      </c>
      <c r="B546" s="94">
        <v>917</v>
      </c>
      <c r="C546" s="95">
        <v>10</v>
      </c>
      <c r="D546" s="95">
        <v>3</v>
      </c>
      <c r="E546" s="80" t="s">
        <v>535</v>
      </c>
      <c r="F546" s="81" t="s">
        <v>125</v>
      </c>
      <c r="G546" s="83">
        <v>528</v>
      </c>
      <c r="H546" s="83">
        <v>527</v>
      </c>
      <c r="I546" s="83">
        <v>526</v>
      </c>
    </row>
    <row r="547" spans="1:9" ht="47.25">
      <c r="A547" s="93" t="s">
        <v>536</v>
      </c>
      <c r="B547" s="94">
        <v>917</v>
      </c>
      <c r="C547" s="95">
        <v>10</v>
      </c>
      <c r="D547" s="95">
        <v>3</v>
      </c>
      <c r="E547" s="80" t="s">
        <v>537</v>
      </c>
      <c r="F547" s="81" t="s">
        <v>125</v>
      </c>
      <c r="G547" s="83">
        <v>528</v>
      </c>
      <c r="H547" s="83">
        <v>527</v>
      </c>
      <c r="I547" s="83">
        <v>526</v>
      </c>
    </row>
    <row r="548" spans="1:9" ht="94.5">
      <c r="A548" s="93" t="s">
        <v>538</v>
      </c>
      <c r="B548" s="94">
        <v>917</v>
      </c>
      <c r="C548" s="95">
        <v>10</v>
      </c>
      <c r="D548" s="95">
        <v>3</v>
      </c>
      <c r="E548" s="80" t="s">
        <v>539</v>
      </c>
      <c r="F548" s="81" t="s">
        <v>125</v>
      </c>
      <c r="G548" s="83">
        <v>16</v>
      </c>
      <c r="H548" s="83">
        <v>15</v>
      </c>
      <c r="I548" s="83">
        <v>14</v>
      </c>
    </row>
    <row r="549" spans="1:9" ht="31.5">
      <c r="A549" s="93" t="s">
        <v>176</v>
      </c>
      <c r="B549" s="94">
        <v>917</v>
      </c>
      <c r="C549" s="95">
        <v>10</v>
      </c>
      <c r="D549" s="95">
        <v>3</v>
      </c>
      <c r="E549" s="80" t="s">
        <v>539</v>
      </c>
      <c r="F549" s="81" t="s">
        <v>177</v>
      </c>
      <c r="G549" s="83">
        <v>16</v>
      </c>
      <c r="H549" s="83">
        <v>15</v>
      </c>
      <c r="I549" s="83">
        <v>14</v>
      </c>
    </row>
    <row r="550" spans="1:9" ht="31.5">
      <c r="A550" s="93" t="s">
        <v>541</v>
      </c>
      <c r="B550" s="94">
        <v>917</v>
      </c>
      <c r="C550" s="95">
        <v>10</v>
      </c>
      <c r="D550" s="95">
        <v>3</v>
      </c>
      <c r="E550" s="80" t="s">
        <v>542</v>
      </c>
      <c r="F550" s="81" t="s">
        <v>125</v>
      </c>
      <c r="G550" s="83">
        <v>512</v>
      </c>
      <c r="H550" s="83">
        <v>512</v>
      </c>
      <c r="I550" s="83">
        <v>512</v>
      </c>
    </row>
    <row r="551" spans="1:9" ht="31.5">
      <c r="A551" s="93" t="s">
        <v>176</v>
      </c>
      <c r="B551" s="94">
        <v>917</v>
      </c>
      <c r="C551" s="95">
        <v>10</v>
      </c>
      <c r="D551" s="95">
        <v>3</v>
      </c>
      <c r="E551" s="80" t="s">
        <v>542</v>
      </c>
      <c r="F551" s="81" t="s">
        <v>177</v>
      </c>
      <c r="G551" s="83">
        <v>512</v>
      </c>
      <c r="H551" s="83">
        <v>512</v>
      </c>
      <c r="I551" s="83">
        <v>512</v>
      </c>
    </row>
    <row r="552" spans="1:9" ht="31.5">
      <c r="A552" s="93" t="s">
        <v>585</v>
      </c>
      <c r="B552" s="94">
        <v>917</v>
      </c>
      <c r="C552" s="95">
        <v>10</v>
      </c>
      <c r="D552" s="95">
        <v>6</v>
      </c>
      <c r="E552" s="80" t="s">
        <v>125</v>
      </c>
      <c r="F552" s="81" t="s">
        <v>125</v>
      </c>
      <c r="G552" s="83">
        <v>200</v>
      </c>
      <c r="H552" s="83">
        <v>200</v>
      </c>
      <c r="I552" s="83">
        <v>200</v>
      </c>
    </row>
    <row r="553" spans="1:9" ht="47.25">
      <c r="A553" s="93" t="s">
        <v>573</v>
      </c>
      <c r="B553" s="94">
        <v>917</v>
      </c>
      <c r="C553" s="95">
        <v>10</v>
      </c>
      <c r="D553" s="95">
        <v>6</v>
      </c>
      <c r="E553" s="80" t="s">
        <v>574</v>
      </c>
      <c r="F553" s="81" t="s">
        <v>125</v>
      </c>
      <c r="G553" s="83">
        <v>200</v>
      </c>
      <c r="H553" s="83">
        <v>200</v>
      </c>
      <c r="I553" s="83">
        <v>200</v>
      </c>
    </row>
    <row r="554" spans="1:9" ht="63">
      <c r="A554" s="93" t="s">
        <v>575</v>
      </c>
      <c r="B554" s="94">
        <v>917</v>
      </c>
      <c r="C554" s="95">
        <v>10</v>
      </c>
      <c r="D554" s="95">
        <v>6</v>
      </c>
      <c r="E554" s="80" t="s">
        <v>576</v>
      </c>
      <c r="F554" s="81" t="s">
        <v>125</v>
      </c>
      <c r="G554" s="83">
        <v>5</v>
      </c>
      <c r="H554" s="83">
        <v>5</v>
      </c>
      <c r="I554" s="83">
        <v>5</v>
      </c>
    </row>
    <row r="555" spans="1:9" ht="94.5">
      <c r="A555" s="93" t="s">
        <v>581</v>
      </c>
      <c r="B555" s="94">
        <v>917</v>
      </c>
      <c r="C555" s="95">
        <v>10</v>
      </c>
      <c r="D555" s="95">
        <v>6</v>
      </c>
      <c r="E555" s="80" t="s">
        <v>582</v>
      </c>
      <c r="F555" s="81" t="s">
        <v>125</v>
      </c>
      <c r="G555" s="83">
        <v>5</v>
      </c>
      <c r="H555" s="83">
        <v>5</v>
      </c>
      <c r="I555" s="83">
        <v>5</v>
      </c>
    </row>
    <row r="556" spans="1:9" ht="47.25">
      <c r="A556" s="93" t="s">
        <v>583</v>
      </c>
      <c r="B556" s="94">
        <v>917</v>
      </c>
      <c r="C556" s="95">
        <v>10</v>
      </c>
      <c r="D556" s="95">
        <v>6</v>
      </c>
      <c r="E556" s="80" t="s">
        <v>584</v>
      </c>
      <c r="F556" s="81" t="s">
        <v>125</v>
      </c>
      <c r="G556" s="83">
        <v>5</v>
      </c>
      <c r="H556" s="83">
        <v>5</v>
      </c>
      <c r="I556" s="83">
        <v>5</v>
      </c>
    </row>
    <row r="557" spans="1:9" ht="31.5">
      <c r="A557" s="93" t="s">
        <v>132</v>
      </c>
      <c r="B557" s="94">
        <v>917</v>
      </c>
      <c r="C557" s="95">
        <v>10</v>
      </c>
      <c r="D557" s="95">
        <v>6</v>
      </c>
      <c r="E557" s="80" t="s">
        <v>584</v>
      </c>
      <c r="F557" s="81" t="s">
        <v>133</v>
      </c>
      <c r="G557" s="83">
        <v>5</v>
      </c>
      <c r="H557" s="83">
        <v>5</v>
      </c>
      <c r="I557" s="83">
        <v>5</v>
      </c>
    </row>
    <row r="558" spans="1:9" ht="63">
      <c r="A558" s="93" t="s">
        <v>586</v>
      </c>
      <c r="B558" s="94">
        <v>917</v>
      </c>
      <c r="C558" s="95">
        <v>10</v>
      </c>
      <c r="D558" s="95">
        <v>6</v>
      </c>
      <c r="E558" s="80" t="s">
        <v>587</v>
      </c>
      <c r="F558" s="81" t="s">
        <v>125</v>
      </c>
      <c r="G558" s="83">
        <v>195</v>
      </c>
      <c r="H558" s="83">
        <v>195</v>
      </c>
      <c r="I558" s="83">
        <v>195</v>
      </c>
    </row>
    <row r="559" spans="1:9" ht="63">
      <c r="A559" s="93" t="s">
        <v>588</v>
      </c>
      <c r="B559" s="94">
        <v>917</v>
      </c>
      <c r="C559" s="95">
        <v>10</v>
      </c>
      <c r="D559" s="95">
        <v>6</v>
      </c>
      <c r="E559" s="80" t="s">
        <v>589</v>
      </c>
      <c r="F559" s="81" t="s">
        <v>125</v>
      </c>
      <c r="G559" s="83">
        <v>195</v>
      </c>
      <c r="H559" s="83">
        <v>195</v>
      </c>
      <c r="I559" s="83">
        <v>195</v>
      </c>
    </row>
    <row r="560" spans="1:9" ht="47.25">
      <c r="A560" s="93" t="s">
        <v>590</v>
      </c>
      <c r="B560" s="94">
        <v>917</v>
      </c>
      <c r="C560" s="95">
        <v>10</v>
      </c>
      <c r="D560" s="95">
        <v>6</v>
      </c>
      <c r="E560" s="80" t="s">
        <v>591</v>
      </c>
      <c r="F560" s="81" t="s">
        <v>125</v>
      </c>
      <c r="G560" s="83">
        <v>13</v>
      </c>
      <c r="H560" s="83">
        <v>13</v>
      </c>
      <c r="I560" s="83">
        <v>13</v>
      </c>
    </row>
    <row r="561" spans="1:9" ht="31.5">
      <c r="A561" s="93" t="s">
        <v>132</v>
      </c>
      <c r="B561" s="94">
        <v>917</v>
      </c>
      <c r="C561" s="95">
        <v>10</v>
      </c>
      <c r="D561" s="95">
        <v>6</v>
      </c>
      <c r="E561" s="80" t="s">
        <v>591</v>
      </c>
      <c r="F561" s="81" t="s">
        <v>133</v>
      </c>
      <c r="G561" s="83">
        <v>13</v>
      </c>
      <c r="H561" s="83">
        <v>13</v>
      </c>
      <c r="I561" s="83">
        <v>13</v>
      </c>
    </row>
    <row r="562" spans="1:9" ht="31.5">
      <c r="A562" s="93" t="s">
        <v>592</v>
      </c>
      <c r="B562" s="94">
        <v>917</v>
      </c>
      <c r="C562" s="95">
        <v>10</v>
      </c>
      <c r="D562" s="95">
        <v>6</v>
      </c>
      <c r="E562" s="80" t="s">
        <v>593</v>
      </c>
      <c r="F562" s="81" t="s">
        <v>125</v>
      </c>
      <c r="G562" s="83">
        <v>33</v>
      </c>
      <c r="H562" s="83">
        <v>33</v>
      </c>
      <c r="I562" s="83">
        <v>33</v>
      </c>
    </row>
    <row r="563" spans="1:9" ht="31.5">
      <c r="A563" s="93" t="s">
        <v>132</v>
      </c>
      <c r="B563" s="94">
        <v>917</v>
      </c>
      <c r="C563" s="95">
        <v>10</v>
      </c>
      <c r="D563" s="95">
        <v>6</v>
      </c>
      <c r="E563" s="80" t="s">
        <v>593</v>
      </c>
      <c r="F563" s="81" t="s">
        <v>133</v>
      </c>
      <c r="G563" s="83">
        <v>33</v>
      </c>
      <c r="H563" s="83">
        <v>33</v>
      </c>
      <c r="I563" s="83">
        <v>33</v>
      </c>
    </row>
    <row r="564" spans="1:9" ht="31.5">
      <c r="A564" s="93" t="s">
        <v>594</v>
      </c>
      <c r="B564" s="94">
        <v>917</v>
      </c>
      <c r="C564" s="95">
        <v>10</v>
      </c>
      <c r="D564" s="95">
        <v>6</v>
      </c>
      <c r="E564" s="80" t="s">
        <v>595</v>
      </c>
      <c r="F564" s="81" t="s">
        <v>125</v>
      </c>
      <c r="G564" s="83">
        <v>32</v>
      </c>
      <c r="H564" s="83">
        <v>32</v>
      </c>
      <c r="I564" s="83">
        <v>32</v>
      </c>
    </row>
    <row r="565" spans="1:9" ht="31.5">
      <c r="A565" s="93" t="s">
        <v>132</v>
      </c>
      <c r="B565" s="94">
        <v>917</v>
      </c>
      <c r="C565" s="95">
        <v>10</v>
      </c>
      <c r="D565" s="95">
        <v>6</v>
      </c>
      <c r="E565" s="80" t="s">
        <v>595</v>
      </c>
      <c r="F565" s="81" t="s">
        <v>133</v>
      </c>
      <c r="G565" s="83">
        <v>32</v>
      </c>
      <c r="H565" s="83">
        <v>32</v>
      </c>
      <c r="I565" s="83">
        <v>32</v>
      </c>
    </row>
    <row r="566" spans="1:9" ht="31.5">
      <c r="A566" s="93" t="s">
        <v>596</v>
      </c>
      <c r="B566" s="94">
        <v>917</v>
      </c>
      <c r="C566" s="95">
        <v>10</v>
      </c>
      <c r="D566" s="95">
        <v>6</v>
      </c>
      <c r="E566" s="80" t="s">
        <v>597</v>
      </c>
      <c r="F566" s="81" t="s">
        <v>125</v>
      </c>
      <c r="G566" s="83">
        <v>2</v>
      </c>
      <c r="H566" s="83">
        <v>2</v>
      </c>
      <c r="I566" s="83">
        <v>2</v>
      </c>
    </row>
    <row r="567" spans="1:9" ht="31.5">
      <c r="A567" s="93" t="s">
        <v>132</v>
      </c>
      <c r="B567" s="94">
        <v>917</v>
      </c>
      <c r="C567" s="95">
        <v>10</v>
      </c>
      <c r="D567" s="95">
        <v>6</v>
      </c>
      <c r="E567" s="80" t="s">
        <v>597</v>
      </c>
      <c r="F567" s="81" t="s">
        <v>133</v>
      </c>
      <c r="G567" s="83">
        <v>2</v>
      </c>
      <c r="H567" s="83">
        <v>2</v>
      </c>
      <c r="I567" s="83">
        <v>2</v>
      </c>
    </row>
    <row r="568" spans="1:9" ht="30.75" customHeight="1">
      <c r="A568" s="93" t="s">
        <v>598</v>
      </c>
      <c r="B568" s="94">
        <v>917</v>
      </c>
      <c r="C568" s="95">
        <v>10</v>
      </c>
      <c r="D568" s="95">
        <v>6</v>
      </c>
      <c r="E568" s="80" t="s">
        <v>599</v>
      </c>
      <c r="F568" s="81" t="s">
        <v>125</v>
      </c>
      <c r="G568" s="83">
        <v>20</v>
      </c>
      <c r="H568" s="83">
        <v>20</v>
      </c>
      <c r="I568" s="83">
        <v>20</v>
      </c>
    </row>
    <row r="569" spans="1:9" ht="31.5">
      <c r="A569" s="93" t="s">
        <v>132</v>
      </c>
      <c r="B569" s="94">
        <v>917</v>
      </c>
      <c r="C569" s="95">
        <v>10</v>
      </c>
      <c r="D569" s="95">
        <v>6</v>
      </c>
      <c r="E569" s="80" t="s">
        <v>599</v>
      </c>
      <c r="F569" s="81" t="s">
        <v>133</v>
      </c>
      <c r="G569" s="83">
        <v>20</v>
      </c>
      <c r="H569" s="83">
        <v>20</v>
      </c>
      <c r="I569" s="83">
        <v>20</v>
      </c>
    </row>
    <row r="570" spans="1:9" ht="94.5">
      <c r="A570" s="93" t="s">
        <v>600</v>
      </c>
      <c r="B570" s="94">
        <v>917</v>
      </c>
      <c r="C570" s="95">
        <v>10</v>
      </c>
      <c r="D570" s="95">
        <v>6</v>
      </c>
      <c r="E570" s="80" t="s">
        <v>601</v>
      </c>
      <c r="F570" s="81" t="s">
        <v>125</v>
      </c>
      <c r="G570" s="83">
        <v>95</v>
      </c>
      <c r="H570" s="83">
        <v>95</v>
      </c>
      <c r="I570" s="83">
        <v>95</v>
      </c>
    </row>
    <row r="571" spans="1:9" ht="31.5">
      <c r="A571" s="93" t="s">
        <v>132</v>
      </c>
      <c r="B571" s="94">
        <v>917</v>
      </c>
      <c r="C571" s="95">
        <v>10</v>
      </c>
      <c r="D571" s="95">
        <v>6</v>
      </c>
      <c r="E571" s="80" t="s">
        <v>601</v>
      </c>
      <c r="F571" s="81" t="s">
        <v>133</v>
      </c>
      <c r="G571" s="83">
        <v>95</v>
      </c>
      <c r="H571" s="83">
        <v>95</v>
      </c>
      <c r="I571" s="83">
        <v>95</v>
      </c>
    </row>
    <row r="572" spans="1:9">
      <c r="A572" s="93" t="s">
        <v>671</v>
      </c>
      <c r="B572" s="94">
        <v>917</v>
      </c>
      <c r="C572" s="95">
        <v>11</v>
      </c>
      <c r="D572" s="95">
        <v>0</v>
      </c>
      <c r="E572" s="80" t="s">
        <v>125</v>
      </c>
      <c r="F572" s="81" t="s">
        <v>125</v>
      </c>
      <c r="G572" s="83">
        <v>903.1</v>
      </c>
      <c r="H572" s="83">
        <v>600</v>
      </c>
      <c r="I572" s="83">
        <v>600</v>
      </c>
    </row>
    <row r="573" spans="1:9">
      <c r="A573" s="93" t="s">
        <v>517</v>
      </c>
      <c r="B573" s="94">
        <v>917</v>
      </c>
      <c r="C573" s="95">
        <v>11</v>
      </c>
      <c r="D573" s="95">
        <v>1</v>
      </c>
      <c r="E573" s="80" t="s">
        <v>125</v>
      </c>
      <c r="F573" s="81" t="s">
        <v>125</v>
      </c>
      <c r="G573" s="83">
        <v>903.1</v>
      </c>
      <c r="H573" s="83">
        <v>600</v>
      </c>
      <c r="I573" s="83">
        <v>600</v>
      </c>
    </row>
    <row r="574" spans="1:9" ht="78.75">
      <c r="A574" s="93" t="s">
        <v>500</v>
      </c>
      <c r="B574" s="94">
        <v>917</v>
      </c>
      <c r="C574" s="95">
        <v>11</v>
      </c>
      <c r="D574" s="95">
        <v>1</v>
      </c>
      <c r="E574" s="80" t="s">
        <v>501</v>
      </c>
      <c r="F574" s="81" t="s">
        <v>125</v>
      </c>
      <c r="G574" s="83">
        <v>903.1</v>
      </c>
      <c r="H574" s="83">
        <v>600</v>
      </c>
      <c r="I574" s="83">
        <v>600</v>
      </c>
    </row>
    <row r="575" spans="1:9" ht="47.25">
      <c r="A575" s="93" t="s">
        <v>511</v>
      </c>
      <c r="B575" s="94">
        <v>917</v>
      </c>
      <c r="C575" s="95">
        <v>11</v>
      </c>
      <c r="D575" s="95">
        <v>1</v>
      </c>
      <c r="E575" s="80" t="s">
        <v>512</v>
      </c>
      <c r="F575" s="81" t="s">
        <v>125</v>
      </c>
      <c r="G575" s="83">
        <v>903.1</v>
      </c>
      <c r="H575" s="83">
        <v>600</v>
      </c>
      <c r="I575" s="83">
        <v>600</v>
      </c>
    </row>
    <row r="576" spans="1:9" ht="47.25">
      <c r="A576" s="93" t="s">
        <v>513</v>
      </c>
      <c r="B576" s="94">
        <v>917</v>
      </c>
      <c r="C576" s="95">
        <v>11</v>
      </c>
      <c r="D576" s="95">
        <v>1</v>
      </c>
      <c r="E576" s="80" t="s">
        <v>514</v>
      </c>
      <c r="F576" s="81" t="s">
        <v>125</v>
      </c>
      <c r="G576" s="83">
        <v>470</v>
      </c>
      <c r="H576" s="83">
        <v>470</v>
      </c>
      <c r="I576" s="83">
        <v>470</v>
      </c>
    </row>
    <row r="577" spans="1:9" ht="47.25">
      <c r="A577" s="93" t="s">
        <v>515</v>
      </c>
      <c r="B577" s="94">
        <v>917</v>
      </c>
      <c r="C577" s="95">
        <v>11</v>
      </c>
      <c r="D577" s="95">
        <v>1</v>
      </c>
      <c r="E577" s="80" t="s">
        <v>516</v>
      </c>
      <c r="F577" s="81" t="s">
        <v>125</v>
      </c>
      <c r="G577" s="83">
        <v>267</v>
      </c>
      <c r="H577" s="83">
        <v>267</v>
      </c>
      <c r="I577" s="83">
        <v>267</v>
      </c>
    </row>
    <row r="578" spans="1:9" ht="31.5">
      <c r="A578" s="93" t="s">
        <v>132</v>
      </c>
      <c r="B578" s="94">
        <v>917</v>
      </c>
      <c r="C578" s="95">
        <v>11</v>
      </c>
      <c r="D578" s="95">
        <v>1</v>
      </c>
      <c r="E578" s="80" t="s">
        <v>516</v>
      </c>
      <c r="F578" s="81" t="s">
        <v>133</v>
      </c>
      <c r="G578" s="83">
        <v>267</v>
      </c>
      <c r="H578" s="83">
        <v>267</v>
      </c>
      <c r="I578" s="83">
        <v>267</v>
      </c>
    </row>
    <row r="579" spans="1:9" ht="47.25">
      <c r="A579" s="93" t="s">
        <v>518</v>
      </c>
      <c r="B579" s="94">
        <v>917</v>
      </c>
      <c r="C579" s="95">
        <v>11</v>
      </c>
      <c r="D579" s="95">
        <v>1</v>
      </c>
      <c r="E579" s="80" t="s">
        <v>519</v>
      </c>
      <c r="F579" s="81" t="s">
        <v>125</v>
      </c>
      <c r="G579" s="83">
        <v>6</v>
      </c>
      <c r="H579" s="83">
        <v>6</v>
      </c>
      <c r="I579" s="83">
        <v>6</v>
      </c>
    </row>
    <row r="580" spans="1:9" ht="31.5">
      <c r="A580" s="93" t="s">
        <v>132</v>
      </c>
      <c r="B580" s="94">
        <v>917</v>
      </c>
      <c r="C580" s="95">
        <v>11</v>
      </c>
      <c r="D580" s="95">
        <v>1</v>
      </c>
      <c r="E580" s="80" t="s">
        <v>519</v>
      </c>
      <c r="F580" s="81" t="s">
        <v>133</v>
      </c>
      <c r="G580" s="83">
        <v>6</v>
      </c>
      <c r="H580" s="83">
        <v>6</v>
      </c>
      <c r="I580" s="83">
        <v>6</v>
      </c>
    </row>
    <row r="581" spans="1:9" ht="63">
      <c r="A581" s="93" t="s">
        <v>520</v>
      </c>
      <c r="B581" s="94">
        <v>917</v>
      </c>
      <c r="C581" s="95">
        <v>11</v>
      </c>
      <c r="D581" s="95">
        <v>1</v>
      </c>
      <c r="E581" s="80" t="s">
        <v>521</v>
      </c>
      <c r="F581" s="81" t="s">
        <v>125</v>
      </c>
      <c r="G581" s="83">
        <v>117</v>
      </c>
      <c r="H581" s="83">
        <v>117</v>
      </c>
      <c r="I581" s="83">
        <v>117</v>
      </c>
    </row>
    <row r="582" spans="1:9" ht="31.5">
      <c r="A582" s="93" t="s">
        <v>132</v>
      </c>
      <c r="B582" s="94">
        <v>917</v>
      </c>
      <c r="C582" s="95">
        <v>11</v>
      </c>
      <c r="D582" s="95">
        <v>1</v>
      </c>
      <c r="E582" s="80" t="s">
        <v>521</v>
      </c>
      <c r="F582" s="81" t="s">
        <v>133</v>
      </c>
      <c r="G582" s="83">
        <v>117</v>
      </c>
      <c r="H582" s="83">
        <v>117</v>
      </c>
      <c r="I582" s="83">
        <v>117</v>
      </c>
    </row>
    <row r="583" spans="1:9" ht="78.75">
      <c r="A583" s="93" t="s">
        <v>522</v>
      </c>
      <c r="B583" s="94">
        <v>917</v>
      </c>
      <c r="C583" s="95">
        <v>11</v>
      </c>
      <c r="D583" s="95">
        <v>1</v>
      </c>
      <c r="E583" s="80" t="s">
        <v>523</v>
      </c>
      <c r="F583" s="81" t="s">
        <v>125</v>
      </c>
      <c r="G583" s="83">
        <v>80</v>
      </c>
      <c r="H583" s="83">
        <v>80</v>
      </c>
      <c r="I583" s="83">
        <v>80</v>
      </c>
    </row>
    <row r="584" spans="1:9" ht="31.5">
      <c r="A584" s="93" t="s">
        <v>176</v>
      </c>
      <c r="B584" s="94">
        <v>917</v>
      </c>
      <c r="C584" s="95">
        <v>11</v>
      </c>
      <c r="D584" s="95">
        <v>1</v>
      </c>
      <c r="E584" s="80" t="s">
        <v>523</v>
      </c>
      <c r="F584" s="81" t="s">
        <v>177</v>
      </c>
      <c r="G584" s="83">
        <v>80</v>
      </c>
      <c r="H584" s="83">
        <v>80</v>
      </c>
      <c r="I584" s="83">
        <v>80</v>
      </c>
    </row>
    <row r="585" spans="1:9" ht="47.25">
      <c r="A585" s="93" t="s">
        <v>524</v>
      </c>
      <c r="B585" s="94">
        <v>917</v>
      </c>
      <c r="C585" s="95">
        <v>11</v>
      </c>
      <c r="D585" s="95">
        <v>1</v>
      </c>
      <c r="E585" s="80" t="s">
        <v>525</v>
      </c>
      <c r="F585" s="81" t="s">
        <v>125</v>
      </c>
      <c r="G585" s="83">
        <v>433.1</v>
      </c>
      <c r="H585" s="83">
        <v>130</v>
      </c>
      <c r="I585" s="83">
        <v>130</v>
      </c>
    </row>
    <row r="586" spans="1:9" ht="45.75" customHeight="1">
      <c r="A586" s="93" t="s">
        <v>526</v>
      </c>
      <c r="B586" s="94">
        <v>917</v>
      </c>
      <c r="C586" s="95">
        <v>11</v>
      </c>
      <c r="D586" s="95">
        <v>1</v>
      </c>
      <c r="E586" s="80" t="s">
        <v>527</v>
      </c>
      <c r="F586" s="81" t="s">
        <v>125</v>
      </c>
      <c r="G586" s="83">
        <v>75</v>
      </c>
      <c r="H586" s="83">
        <v>75</v>
      </c>
      <c r="I586" s="83">
        <v>75</v>
      </c>
    </row>
    <row r="587" spans="1:9" ht="31.5">
      <c r="A587" s="93" t="s">
        <v>132</v>
      </c>
      <c r="B587" s="94">
        <v>917</v>
      </c>
      <c r="C587" s="95">
        <v>11</v>
      </c>
      <c r="D587" s="95">
        <v>1</v>
      </c>
      <c r="E587" s="80" t="s">
        <v>527</v>
      </c>
      <c r="F587" s="81" t="s">
        <v>133</v>
      </c>
      <c r="G587" s="83">
        <v>75</v>
      </c>
      <c r="H587" s="83">
        <v>75</v>
      </c>
      <c r="I587" s="83">
        <v>75</v>
      </c>
    </row>
    <row r="588" spans="1:9" ht="78.75">
      <c r="A588" s="93" t="s">
        <v>528</v>
      </c>
      <c r="B588" s="94">
        <v>917</v>
      </c>
      <c r="C588" s="95">
        <v>11</v>
      </c>
      <c r="D588" s="95">
        <v>1</v>
      </c>
      <c r="E588" s="80" t="s">
        <v>529</v>
      </c>
      <c r="F588" s="81" t="s">
        <v>125</v>
      </c>
      <c r="G588" s="83">
        <v>303.10000000000002</v>
      </c>
      <c r="H588" s="83">
        <v>0</v>
      </c>
      <c r="I588" s="83">
        <v>0</v>
      </c>
    </row>
    <row r="589" spans="1:9" ht="31.5">
      <c r="A589" s="93" t="s">
        <v>132</v>
      </c>
      <c r="B589" s="94">
        <v>917</v>
      </c>
      <c r="C589" s="95">
        <v>11</v>
      </c>
      <c r="D589" s="95">
        <v>1</v>
      </c>
      <c r="E589" s="80" t="s">
        <v>529</v>
      </c>
      <c r="F589" s="81" t="s">
        <v>133</v>
      </c>
      <c r="G589" s="83">
        <v>303.10000000000002</v>
      </c>
      <c r="H589" s="83">
        <v>0</v>
      </c>
      <c r="I589" s="83">
        <v>0</v>
      </c>
    </row>
    <row r="590" spans="1:9" ht="78.75">
      <c r="A590" s="93" t="s">
        <v>532</v>
      </c>
      <c r="B590" s="94">
        <v>917</v>
      </c>
      <c r="C590" s="95">
        <v>11</v>
      </c>
      <c r="D590" s="95">
        <v>1</v>
      </c>
      <c r="E590" s="80" t="s">
        <v>533</v>
      </c>
      <c r="F590" s="81" t="s">
        <v>125</v>
      </c>
      <c r="G590" s="83">
        <v>55</v>
      </c>
      <c r="H590" s="83">
        <v>55</v>
      </c>
      <c r="I590" s="83">
        <v>55</v>
      </c>
    </row>
    <row r="591" spans="1:9" ht="31.5">
      <c r="A591" s="93" t="s">
        <v>132</v>
      </c>
      <c r="B591" s="94">
        <v>917</v>
      </c>
      <c r="C591" s="95">
        <v>11</v>
      </c>
      <c r="D591" s="95">
        <v>1</v>
      </c>
      <c r="E591" s="80" t="s">
        <v>533</v>
      </c>
      <c r="F591" s="81" t="s">
        <v>133</v>
      </c>
      <c r="G591" s="83">
        <v>55</v>
      </c>
      <c r="H591" s="83">
        <v>55</v>
      </c>
      <c r="I591" s="83">
        <v>55</v>
      </c>
    </row>
    <row r="592" spans="1:9" s="73" customFormat="1" ht="47.25">
      <c r="A592" s="90" t="s">
        <v>672</v>
      </c>
      <c r="B592" s="91">
        <v>918</v>
      </c>
      <c r="C592" s="92">
        <v>0</v>
      </c>
      <c r="D592" s="92">
        <v>0</v>
      </c>
      <c r="E592" s="75" t="s">
        <v>125</v>
      </c>
      <c r="F592" s="76" t="s">
        <v>125</v>
      </c>
      <c r="G592" s="78">
        <v>103771</v>
      </c>
      <c r="H592" s="78">
        <v>143247.4</v>
      </c>
      <c r="I592" s="78">
        <v>82377.5</v>
      </c>
    </row>
    <row r="593" spans="1:9">
      <c r="A593" s="93" t="s">
        <v>661</v>
      </c>
      <c r="B593" s="94">
        <v>918</v>
      </c>
      <c r="C593" s="95">
        <v>1</v>
      </c>
      <c r="D593" s="95">
        <v>0</v>
      </c>
      <c r="E593" s="80" t="s">
        <v>125</v>
      </c>
      <c r="F593" s="81" t="s">
        <v>125</v>
      </c>
      <c r="G593" s="83">
        <v>16042.4</v>
      </c>
      <c r="H593" s="83">
        <v>57768.9</v>
      </c>
      <c r="I593" s="83">
        <v>47130.6</v>
      </c>
    </row>
    <row r="594" spans="1:9">
      <c r="A594" s="93" t="s">
        <v>281</v>
      </c>
      <c r="B594" s="94">
        <v>918</v>
      </c>
      <c r="C594" s="95">
        <v>1</v>
      </c>
      <c r="D594" s="95">
        <v>13</v>
      </c>
      <c r="E594" s="80" t="s">
        <v>125</v>
      </c>
      <c r="F594" s="81" t="s">
        <v>125</v>
      </c>
      <c r="G594" s="83">
        <v>16042.4</v>
      </c>
      <c r="H594" s="83">
        <v>57768.9</v>
      </c>
      <c r="I594" s="83">
        <v>47130.6</v>
      </c>
    </row>
    <row r="595" spans="1:9" ht="63">
      <c r="A595" s="93" t="s">
        <v>273</v>
      </c>
      <c r="B595" s="94">
        <v>918</v>
      </c>
      <c r="C595" s="95">
        <v>1</v>
      </c>
      <c r="D595" s="95">
        <v>13</v>
      </c>
      <c r="E595" s="80" t="s">
        <v>274</v>
      </c>
      <c r="F595" s="81" t="s">
        <v>125</v>
      </c>
      <c r="G595" s="83">
        <v>16042.4</v>
      </c>
      <c r="H595" s="83">
        <v>57768.9</v>
      </c>
      <c r="I595" s="83">
        <v>47130.6</v>
      </c>
    </row>
    <row r="596" spans="1:9" ht="47.25">
      <c r="A596" s="93" t="s">
        <v>275</v>
      </c>
      <c r="B596" s="94">
        <v>918</v>
      </c>
      <c r="C596" s="95">
        <v>1</v>
      </c>
      <c r="D596" s="95">
        <v>13</v>
      </c>
      <c r="E596" s="80" t="s">
        <v>276</v>
      </c>
      <c r="F596" s="81" t="s">
        <v>125</v>
      </c>
      <c r="G596" s="83">
        <v>16042.4</v>
      </c>
      <c r="H596" s="83">
        <v>57768.9</v>
      </c>
      <c r="I596" s="83">
        <v>47130.6</v>
      </c>
    </row>
    <row r="597" spans="1:9" ht="63">
      <c r="A597" s="93" t="s">
        <v>277</v>
      </c>
      <c r="B597" s="94">
        <v>918</v>
      </c>
      <c r="C597" s="95">
        <v>1</v>
      </c>
      <c r="D597" s="95">
        <v>13</v>
      </c>
      <c r="E597" s="80" t="s">
        <v>278</v>
      </c>
      <c r="F597" s="81" t="s">
        <v>125</v>
      </c>
      <c r="G597" s="83">
        <v>16042.4</v>
      </c>
      <c r="H597" s="83">
        <v>57768.9</v>
      </c>
      <c r="I597" s="83">
        <v>47130.6</v>
      </c>
    </row>
    <row r="598" spans="1:9" ht="47.25">
      <c r="A598" s="93" t="s">
        <v>279</v>
      </c>
      <c r="B598" s="94">
        <v>918</v>
      </c>
      <c r="C598" s="95">
        <v>1</v>
      </c>
      <c r="D598" s="95">
        <v>13</v>
      </c>
      <c r="E598" s="80" t="s">
        <v>280</v>
      </c>
      <c r="F598" s="81" t="s">
        <v>125</v>
      </c>
      <c r="G598" s="83">
        <v>84.9</v>
      </c>
      <c r="H598" s="83">
        <v>92.6</v>
      </c>
      <c r="I598" s="83">
        <v>92.6</v>
      </c>
    </row>
    <row r="599" spans="1:9">
      <c r="A599" s="93" t="s">
        <v>142</v>
      </c>
      <c r="B599" s="94">
        <v>918</v>
      </c>
      <c r="C599" s="95">
        <v>1</v>
      </c>
      <c r="D599" s="95">
        <v>13</v>
      </c>
      <c r="E599" s="80" t="s">
        <v>280</v>
      </c>
      <c r="F599" s="81" t="s">
        <v>143</v>
      </c>
      <c r="G599" s="83">
        <v>84.9</v>
      </c>
      <c r="H599" s="83">
        <v>92.6</v>
      </c>
      <c r="I599" s="83">
        <v>92.6</v>
      </c>
    </row>
    <row r="600" spans="1:9" ht="47.25">
      <c r="A600" s="93" t="s">
        <v>245</v>
      </c>
      <c r="B600" s="94">
        <v>918</v>
      </c>
      <c r="C600" s="95">
        <v>1</v>
      </c>
      <c r="D600" s="95">
        <v>13</v>
      </c>
      <c r="E600" s="80" t="s">
        <v>286</v>
      </c>
      <c r="F600" s="81" t="s">
        <v>125</v>
      </c>
      <c r="G600" s="83">
        <v>15957.5</v>
      </c>
      <c r="H600" s="83">
        <v>57676.3</v>
      </c>
      <c r="I600" s="83">
        <v>47038</v>
      </c>
    </row>
    <row r="601" spans="1:9" ht="31.5">
      <c r="A601" s="93" t="s">
        <v>132</v>
      </c>
      <c r="B601" s="94">
        <v>918</v>
      </c>
      <c r="C601" s="95">
        <v>1</v>
      </c>
      <c r="D601" s="95">
        <v>13</v>
      </c>
      <c r="E601" s="80" t="s">
        <v>286</v>
      </c>
      <c r="F601" s="81" t="s">
        <v>133</v>
      </c>
      <c r="G601" s="83">
        <v>15957.5</v>
      </c>
      <c r="H601" s="83">
        <v>57676.3</v>
      </c>
      <c r="I601" s="83">
        <v>47038</v>
      </c>
    </row>
    <row r="602" spans="1:9" ht="47.25">
      <c r="A602" s="93" t="s">
        <v>673</v>
      </c>
      <c r="B602" s="94">
        <v>918</v>
      </c>
      <c r="C602" s="95">
        <v>3</v>
      </c>
      <c r="D602" s="95">
        <v>0</v>
      </c>
      <c r="E602" s="80" t="s">
        <v>125</v>
      </c>
      <c r="F602" s="81" t="s">
        <v>125</v>
      </c>
      <c r="G602" s="83">
        <v>7079</v>
      </c>
      <c r="H602" s="83">
        <v>6125.8</v>
      </c>
      <c r="I602" s="83">
        <v>6846</v>
      </c>
    </row>
    <row r="603" spans="1:9" ht="47.25">
      <c r="A603" s="93" t="s">
        <v>498</v>
      </c>
      <c r="B603" s="94">
        <v>918</v>
      </c>
      <c r="C603" s="95">
        <v>3</v>
      </c>
      <c r="D603" s="95">
        <v>14</v>
      </c>
      <c r="E603" s="80" t="s">
        <v>125</v>
      </c>
      <c r="F603" s="81" t="s">
        <v>125</v>
      </c>
      <c r="G603" s="83">
        <v>7079</v>
      </c>
      <c r="H603" s="83">
        <v>6125.8</v>
      </c>
      <c r="I603" s="83">
        <v>6846</v>
      </c>
    </row>
    <row r="604" spans="1:9" ht="47.25">
      <c r="A604" s="93" t="s">
        <v>461</v>
      </c>
      <c r="B604" s="94">
        <v>918</v>
      </c>
      <c r="C604" s="95">
        <v>3</v>
      </c>
      <c r="D604" s="95">
        <v>14</v>
      </c>
      <c r="E604" s="80" t="s">
        <v>462</v>
      </c>
      <c r="F604" s="81" t="s">
        <v>125</v>
      </c>
      <c r="G604" s="83">
        <v>7079</v>
      </c>
      <c r="H604" s="83">
        <v>6125.8</v>
      </c>
      <c r="I604" s="83">
        <v>6846</v>
      </c>
    </row>
    <row r="605" spans="1:9" ht="31.5">
      <c r="A605" s="93" t="s">
        <v>480</v>
      </c>
      <c r="B605" s="94">
        <v>918</v>
      </c>
      <c r="C605" s="95">
        <v>3</v>
      </c>
      <c r="D605" s="95">
        <v>14</v>
      </c>
      <c r="E605" s="80" t="s">
        <v>481</v>
      </c>
      <c r="F605" s="81" t="s">
        <v>125</v>
      </c>
      <c r="G605" s="83">
        <v>7079</v>
      </c>
      <c r="H605" s="83">
        <v>6125.8</v>
      </c>
      <c r="I605" s="83">
        <v>6846</v>
      </c>
    </row>
    <row r="606" spans="1:9" ht="78.75">
      <c r="A606" s="93" t="s">
        <v>494</v>
      </c>
      <c r="B606" s="94">
        <v>918</v>
      </c>
      <c r="C606" s="95">
        <v>3</v>
      </c>
      <c r="D606" s="95">
        <v>14</v>
      </c>
      <c r="E606" s="80" t="s">
        <v>495</v>
      </c>
      <c r="F606" s="81" t="s">
        <v>125</v>
      </c>
      <c r="G606" s="83">
        <v>7079</v>
      </c>
      <c r="H606" s="83">
        <v>6125.8</v>
      </c>
      <c r="I606" s="83">
        <v>6846</v>
      </c>
    </row>
    <row r="607" spans="1:9" ht="31.5">
      <c r="A607" s="93" t="s">
        <v>140</v>
      </c>
      <c r="B607" s="94">
        <v>918</v>
      </c>
      <c r="C607" s="95">
        <v>3</v>
      </c>
      <c r="D607" s="95">
        <v>14</v>
      </c>
      <c r="E607" s="80" t="s">
        <v>497</v>
      </c>
      <c r="F607" s="81" t="s">
        <v>125</v>
      </c>
      <c r="G607" s="83">
        <v>604.9</v>
      </c>
      <c r="H607" s="83">
        <v>100.6</v>
      </c>
      <c r="I607" s="83">
        <v>100.6</v>
      </c>
    </row>
    <row r="608" spans="1:9" ht="94.5">
      <c r="A608" s="93" t="s">
        <v>146</v>
      </c>
      <c r="B608" s="94">
        <v>918</v>
      </c>
      <c r="C608" s="95">
        <v>3</v>
      </c>
      <c r="D608" s="95">
        <v>14</v>
      </c>
      <c r="E608" s="80" t="s">
        <v>497</v>
      </c>
      <c r="F608" s="81" t="s">
        <v>147</v>
      </c>
      <c r="G608" s="83">
        <v>11.1</v>
      </c>
      <c r="H608" s="83">
        <v>0</v>
      </c>
      <c r="I608" s="83">
        <v>0</v>
      </c>
    </row>
    <row r="609" spans="1:9" ht="31.5">
      <c r="A609" s="93" t="s">
        <v>132</v>
      </c>
      <c r="B609" s="94">
        <v>918</v>
      </c>
      <c r="C609" s="95">
        <v>3</v>
      </c>
      <c r="D609" s="95">
        <v>14</v>
      </c>
      <c r="E609" s="80" t="s">
        <v>497</v>
      </c>
      <c r="F609" s="81" t="s">
        <v>133</v>
      </c>
      <c r="G609" s="83">
        <v>593.79999999999995</v>
      </c>
      <c r="H609" s="83">
        <v>100.6</v>
      </c>
      <c r="I609" s="83">
        <v>100.6</v>
      </c>
    </row>
    <row r="610" spans="1:9" ht="204.75" customHeight="1">
      <c r="A610" s="93" t="s">
        <v>197</v>
      </c>
      <c r="B610" s="94">
        <v>918</v>
      </c>
      <c r="C610" s="95">
        <v>3</v>
      </c>
      <c r="D610" s="95">
        <v>14</v>
      </c>
      <c r="E610" s="80" t="s">
        <v>499</v>
      </c>
      <c r="F610" s="81" t="s">
        <v>125</v>
      </c>
      <c r="G610" s="83">
        <v>6474.1</v>
      </c>
      <c r="H610" s="83">
        <v>6025.2</v>
      </c>
      <c r="I610" s="83">
        <v>6745.4</v>
      </c>
    </row>
    <row r="611" spans="1:9" ht="94.5">
      <c r="A611" s="93" t="s">
        <v>146</v>
      </c>
      <c r="B611" s="94">
        <v>918</v>
      </c>
      <c r="C611" s="95">
        <v>3</v>
      </c>
      <c r="D611" s="95">
        <v>14</v>
      </c>
      <c r="E611" s="80" t="s">
        <v>499</v>
      </c>
      <c r="F611" s="81" t="s">
        <v>147</v>
      </c>
      <c r="G611" s="83">
        <v>6474.1</v>
      </c>
      <c r="H611" s="83">
        <v>6025.2</v>
      </c>
      <c r="I611" s="83">
        <v>6745.4</v>
      </c>
    </row>
    <row r="612" spans="1:9">
      <c r="A612" s="93" t="s">
        <v>665</v>
      </c>
      <c r="B612" s="94">
        <v>918</v>
      </c>
      <c r="C612" s="95">
        <v>4</v>
      </c>
      <c r="D612" s="95">
        <v>0</v>
      </c>
      <c r="E612" s="80" t="s">
        <v>125</v>
      </c>
      <c r="F612" s="81" t="s">
        <v>125</v>
      </c>
      <c r="G612" s="83">
        <v>971.7</v>
      </c>
      <c r="H612" s="83">
        <v>446.8</v>
      </c>
      <c r="I612" s="83">
        <v>471.8</v>
      </c>
    </row>
    <row r="613" spans="1:9">
      <c r="A613" s="93" t="s">
        <v>471</v>
      </c>
      <c r="B613" s="94">
        <v>918</v>
      </c>
      <c r="C613" s="95">
        <v>4</v>
      </c>
      <c r="D613" s="95">
        <v>9</v>
      </c>
      <c r="E613" s="80" t="s">
        <v>125</v>
      </c>
      <c r="F613" s="81" t="s">
        <v>125</v>
      </c>
      <c r="G613" s="83">
        <v>401.7</v>
      </c>
      <c r="H613" s="83">
        <v>446.8</v>
      </c>
      <c r="I613" s="83">
        <v>471.8</v>
      </c>
    </row>
    <row r="614" spans="1:9" ht="47.25">
      <c r="A614" s="93" t="s">
        <v>461</v>
      </c>
      <c r="B614" s="94">
        <v>918</v>
      </c>
      <c r="C614" s="95">
        <v>4</v>
      </c>
      <c r="D614" s="95">
        <v>9</v>
      </c>
      <c r="E614" s="80" t="s">
        <v>462</v>
      </c>
      <c r="F614" s="81" t="s">
        <v>125</v>
      </c>
      <c r="G614" s="83">
        <v>401.7</v>
      </c>
      <c r="H614" s="83">
        <v>446.8</v>
      </c>
      <c r="I614" s="83">
        <v>471.8</v>
      </c>
    </row>
    <row r="615" spans="1:9" ht="47.25">
      <c r="A615" s="93" t="s">
        <v>463</v>
      </c>
      <c r="B615" s="94">
        <v>918</v>
      </c>
      <c r="C615" s="95">
        <v>4</v>
      </c>
      <c r="D615" s="95">
        <v>9</v>
      </c>
      <c r="E615" s="80" t="s">
        <v>464</v>
      </c>
      <c r="F615" s="81" t="s">
        <v>125</v>
      </c>
      <c r="G615" s="83">
        <v>401.7</v>
      </c>
      <c r="H615" s="83">
        <v>446.8</v>
      </c>
      <c r="I615" s="83">
        <v>471.8</v>
      </c>
    </row>
    <row r="616" spans="1:9" ht="63">
      <c r="A616" s="93" t="s">
        <v>465</v>
      </c>
      <c r="B616" s="94">
        <v>918</v>
      </c>
      <c r="C616" s="95">
        <v>4</v>
      </c>
      <c r="D616" s="95">
        <v>9</v>
      </c>
      <c r="E616" s="80" t="s">
        <v>466</v>
      </c>
      <c r="F616" s="81" t="s">
        <v>125</v>
      </c>
      <c r="G616" s="83">
        <v>401.7</v>
      </c>
      <c r="H616" s="83">
        <v>446.8</v>
      </c>
      <c r="I616" s="83">
        <v>471.8</v>
      </c>
    </row>
    <row r="617" spans="1:9">
      <c r="A617" s="93" t="s">
        <v>469</v>
      </c>
      <c r="B617" s="94">
        <v>918</v>
      </c>
      <c r="C617" s="95">
        <v>4</v>
      </c>
      <c r="D617" s="95">
        <v>9</v>
      </c>
      <c r="E617" s="80" t="s">
        <v>470</v>
      </c>
      <c r="F617" s="81" t="s">
        <v>125</v>
      </c>
      <c r="G617" s="83">
        <v>401.7</v>
      </c>
      <c r="H617" s="83">
        <v>446.8</v>
      </c>
      <c r="I617" s="83">
        <v>471.8</v>
      </c>
    </row>
    <row r="618" spans="1:9" ht="31.5">
      <c r="A618" s="93" t="s">
        <v>132</v>
      </c>
      <c r="B618" s="94">
        <v>918</v>
      </c>
      <c r="C618" s="95">
        <v>4</v>
      </c>
      <c r="D618" s="95">
        <v>9</v>
      </c>
      <c r="E618" s="80" t="s">
        <v>470</v>
      </c>
      <c r="F618" s="81" t="s">
        <v>133</v>
      </c>
      <c r="G618" s="83">
        <v>401.7</v>
      </c>
      <c r="H618" s="83">
        <v>446.8</v>
      </c>
      <c r="I618" s="83">
        <v>471.8</v>
      </c>
    </row>
    <row r="619" spans="1:9" ht="31.5">
      <c r="A619" s="93" t="s">
        <v>331</v>
      </c>
      <c r="B619" s="94">
        <v>918</v>
      </c>
      <c r="C619" s="95">
        <v>4</v>
      </c>
      <c r="D619" s="95">
        <v>12</v>
      </c>
      <c r="E619" s="80" t="s">
        <v>125</v>
      </c>
      <c r="F619" s="81" t="s">
        <v>125</v>
      </c>
      <c r="G619" s="83">
        <v>570</v>
      </c>
      <c r="H619" s="83">
        <v>0</v>
      </c>
      <c r="I619" s="83">
        <v>0</v>
      </c>
    </row>
    <row r="620" spans="1:9" ht="63">
      <c r="A620" s="93" t="s">
        <v>273</v>
      </c>
      <c r="B620" s="94">
        <v>918</v>
      </c>
      <c r="C620" s="95">
        <v>4</v>
      </c>
      <c r="D620" s="95">
        <v>12</v>
      </c>
      <c r="E620" s="80" t="s">
        <v>274</v>
      </c>
      <c r="F620" s="81" t="s">
        <v>125</v>
      </c>
      <c r="G620" s="83">
        <v>570</v>
      </c>
      <c r="H620" s="83">
        <v>0</v>
      </c>
      <c r="I620" s="83">
        <v>0</v>
      </c>
    </row>
    <row r="621" spans="1:9" ht="47.25">
      <c r="A621" s="93" t="s">
        <v>325</v>
      </c>
      <c r="B621" s="94">
        <v>918</v>
      </c>
      <c r="C621" s="95">
        <v>4</v>
      </c>
      <c r="D621" s="95">
        <v>12</v>
      </c>
      <c r="E621" s="80" t="s">
        <v>326</v>
      </c>
      <c r="F621" s="81" t="s">
        <v>125</v>
      </c>
      <c r="G621" s="83">
        <v>570</v>
      </c>
      <c r="H621" s="83">
        <v>0</v>
      </c>
      <c r="I621" s="83">
        <v>0</v>
      </c>
    </row>
    <row r="622" spans="1:9" ht="47.25">
      <c r="A622" s="93" t="s">
        <v>327</v>
      </c>
      <c r="B622" s="94">
        <v>918</v>
      </c>
      <c r="C622" s="95">
        <v>4</v>
      </c>
      <c r="D622" s="95">
        <v>12</v>
      </c>
      <c r="E622" s="80" t="s">
        <v>328</v>
      </c>
      <c r="F622" s="81" t="s">
        <v>125</v>
      </c>
      <c r="G622" s="83">
        <v>570</v>
      </c>
      <c r="H622" s="83">
        <v>0</v>
      </c>
      <c r="I622" s="83">
        <v>0</v>
      </c>
    </row>
    <row r="623" spans="1:9" ht="47.25">
      <c r="A623" s="93" t="s">
        <v>329</v>
      </c>
      <c r="B623" s="94">
        <v>918</v>
      </c>
      <c r="C623" s="95">
        <v>4</v>
      </c>
      <c r="D623" s="95">
        <v>12</v>
      </c>
      <c r="E623" s="80" t="s">
        <v>330</v>
      </c>
      <c r="F623" s="81" t="s">
        <v>125</v>
      </c>
      <c r="G623" s="83">
        <v>570</v>
      </c>
      <c r="H623" s="83">
        <v>0</v>
      </c>
      <c r="I623" s="83">
        <v>0</v>
      </c>
    </row>
    <row r="624" spans="1:9" ht="31.5">
      <c r="A624" s="93" t="s">
        <v>132</v>
      </c>
      <c r="B624" s="94">
        <v>918</v>
      </c>
      <c r="C624" s="95">
        <v>4</v>
      </c>
      <c r="D624" s="95">
        <v>12</v>
      </c>
      <c r="E624" s="80" t="s">
        <v>330</v>
      </c>
      <c r="F624" s="81" t="s">
        <v>133</v>
      </c>
      <c r="G624" s="83">
        <v>570</v>
      </c>
      <c r="H624" s="83">
        <v>0</v>
      </c>
      <c r="I624" s="83">
        <v>0</v>
      </c>
    </row>
    <row r="625" spans="1:9" ht="31.5">
      <c r="A625" s="93" t="s">
        <v>666</v>
      </c>
      <c r="B625" s="94">
        <v>918</v>
      </c>
      <c r="C625" s="95">
        <v>5</v>
      </c>
      <c r="D625" s="95">
        <v>0</v>
      </c>
      <c r="E625" s="80" t="s">
        <v>125</v>
      </c>
      <c r="F625" s="81" t="s">
        <v>125</v>
      </c>
      <c r="G625" s="83">
        <v>8091.1</v>
      </c>
      <c r="H625" s="83">
        <v>7305.8</v>
      </c>
      <c r="I625" s="83">
        <v>8022.3</v>
      </c>
    </row>
    <row r="626" spans="1:9" ht="31.5">
      <c r="A626" s="93" t="s">
        <v>323</v>
      </c>
      <c r="B626" s="94">
        <v>918</v>
      </c>
      <c r="C626" s="95">
        <v>5</v>
      </c>
      <c r="D626" s="95">
        <v>5</v>
      </c>
      <c r="E626" s="80" t="s">
        <v>125</v>
      </c>
      <c r="F626" s="81" t="s">
        <v>125</v>
      </c>
      <c r="G626" s="83">
        <v>8091.1</v>
      </c>
      <c r="H626" s="83">
        <v>7305.8</v>
      </c>
      <c r="I626" s="83">
        <v>8022.3</v>
      </c>
    </row>
    <row r="627" spans="1:9" ht="63">
      <c r="A627" s="93" t="s">
        <v>273</v>
      </c>
      <c r="B627" s="94">
        <v>918</v>
      </c>
      <c r="C627" s="95">
        <v>5</v>
      </c>
      <c r="D627" s="95">
        <v>5</v>
      </c>
      <c r="E627" s="80" t="s">
        <v>274</v>
      </c>
      <c r="F627" s="81" t="s">
        <v>125</v>
      </c>
      <c r="G627" s="83">
        <v>8091.1</v>
      </c>
      <c r="H627" s="83">
        <v>7305.8</v>
      </c>
      <c r="I627" s="83">
        <v>8022.3</v>
      </c>
    </row>
    <row r="628" spans="1:9" ht="63">
      <c r="A628" s="93" t="s">
        <v>318</v>
      </c>
      <c r="B628" s="94">
        <v>918</v>
      </c>
      <c r="C628" s="95">
        <v>5</v>
      </c>
      <c r="D628" s="95">
        <v>5</v>
      </c>
      <c r="E628" s="80" t="s">
        <v>319</v>
      </c>
      <c r="F628" s="81" t="s">
        <v>125</v>
      </c>
      <c r="G628" s="83">
        <v>8091.1</v>
      </c>
      <c r="H628" s="83">
        <v>7305.8</v>
      </c>
      <c r="I628" s="83">
        <v>8022.3</v>
      </c>
    </row>
    <row r="629" spans="1:9" ht="47.25">
      <c r="A629" s="93" t="s">
        <v>320</v>
      </c>
      <c r="B629" s="94">
        <v>918</v>
      </c>
      <c r="C629" s="95">
        <v>5</v>
      </c>
      <c r="D629" s="95">
        <v>5</v>
      </c>
      <c r="E629" s="80" t="s">
        <v>321</v>
      </c>
      <c r="F629" s="81" t="s">
        <v>125</v>
      </c>
      <c r="G629" s="83">
        <v>8091.1</v>
      </c>
      <c r="H629" s="83">
        <v>7305.8</v>
      </c>
      <c r="I629" s="83">
        <v>8022.3</v>
      </c>
    </row>
    <row r="630" spans="1:9" ht="31.5">
      <c r="A630" s="93" t="s">
        <v>204</v>
      </c>
      <c r="B630" s="94">
        <v>918</v>
      </c>
      <c r="C630" s="95">
        <v>5</v>
      </c>
      <c r="D630" s="95">
        <v>5</v>
      </c>
      <c r="E630" s="80" t="s">
        <v>322</v>
      </c>
      <c r="F630" s="81" t="s">
        <v>125</v>
      </c>
      <c r="G630" s="83">
        <v>1111.0999999999999</v>
      </c>
      <c r="H630" s="83">
        <v>104.6</v>
      </c>
      <c r="I630" s="83">
        <v>33.1</v>
      </c>
    </row>
    <row r="631" spans="1:9" ht="94.5">
      <c r="A631" s="93" t="s">
        <v>146</v>
      </c>
      <c r="B631" s="94">
        <v>918</v>
      </c>
      <c r="C631" s="95">
        <v>5</v>
      </c>
      <c r="D631" s="95">
        <v>5</v>
      </c>
      <c r="E631" s="80" t="s">
        <v>322</v>
      </c>
      <c r="F631" s="81" t="s">
        <v>147</v>
      </c>
      <c r="G631" s="83">
        <v>934</v>
      </c>
      <c r="H631" s="83">
        <v>0</v>
      </c>
      <c r="I631" s="83">
        <v>0</v>
      </c>
    </row>
    <row r="632" spans="1:9" ht="31.5">
      <c r="A632" s="93" t="s">
        <v>132</v>
      </c>
      <c r="B632" s="94">
        <v>918</v>
      </c>
      <c r="C632" s="95">
        <v>5</v>
      </c>
      <c r="D632" s="95">
        <v>5</v>
      </c>
      <c r="E632" s="80" t="s">
        <v>322</v>
      </c>
      <c r="F632" s="81" t="s">
        <v>133</v>
      </c>
      <c r="G632" s="83">
        <v>177.1</v>
      </c>
      <c r="H632" s="83">
        <v>104.6</v>
      </c>
      <c r="I632" s="83">
        <v>33.1</v>
      </c>
    </row>
    <row r="633" spans="1:9" ht="204.75" customHeight="1">
      <c r="A633" s="93" t="s">
        <v>197</v>
      </c>
      <c r="B633" s="94">
        <v>918</v>
      </c>
      <c r="C633" s="95">
        <v>5</v>
      </c>
      <c r="D633" s="95">
        <v>5</v>
      </c>
      <c r="E633" s="80" t="s">
        <v>324</v>
      </c>
      <c r="F633" s="81" t="s">
        <v>125</v>
      </c>
      <c r="G633" s="83">
        <v>6980</v>
      </c>
      <c r="H633" s="83">
        <v>7201.2</v>
      </c>
      <c r="I633" s="83">
        <v>7989.2</v>
      </c>
    </row>
    <row r="634" spans="1:9" ht="94.5">
      <c r="A634" s="93" t="s">
        <v>146</v>
      </c>
      <c r="B634" s="94">
        <v>918</v>
      </c>
      <c r="C634" s="95">
        <v>5</v>
      </c>
      <c r="D634" s="95">
        <v>5</v>
      </c>
      <c r="E634" s="80" t="s">
        <v>324</v>
      </c>
      <c r="F634" s="81" t="s">
        <v>147</v>
      </c>
      <c r="G634" s="83">
        <v>6980</v>
      </c>
      <c r="H634" s="83">
        <v>7201.2</v>
      </c>
      <c r="I634" s="83">
        <v>7989.2</v>
      </c>
    </row>
    <row r="635" spans="1:9">
      <c r="A635" s="93" t="s">
        <v>674</v>
      </c>
      <c r="B635" s="94">
        <v>918</v>
      </c>
      <c r="C635" s="95">
        <v>6</v>
      </c>
      <c r="D635" s="95">
        <v>0</v>
      </c>
      <c r="E635" s="80" t="s">
        <v>125</v>
      </c>
      <c r="F635" s="81" t="s">
        <v>125</v>
      </c>
      <c r="G635" s="83">
        <v>1047.9000000000001</v>
      </c>
      <c r="H635" s="83">
        <v>1089.8</v>
      </c>
      <c r="I635" s="83">
        <v>19906.8</v>
      </c>
    </row>
    <row r="636" spans="1:9" ht="31.5">
      <c r="A636" s="93" t="s">
        <v>301</v>
      </c>
      <c r="B636" s="94">
        <v>918</v>
      </c>
      <c r="C636" s="95">
        <v>6</v>
      </c>
      <c r="D636" s="95">
        <v>5</v>
      </c>
      <c r="E636" s="80" t="s">
        <v>125</v>
      </c>
      <c r="F636" s="81" t="s">
        <v>125</v>
      </c>
      <c r="G636" s="83">
        <v>1047.9000000000001</v>
      </c>
      <c r="H636" s="83">
        <v>1089.8</v>
      </c>
      <c r="I636" s="83">
        <v>19906.8</v>
      </c>
    </row>
    <row r="637" spans="1:9" ht="63">
      <c r="A637" s="93" t="s">
        <v>273</v>
      </c>
      <c r="B637" s="94">
        <v>918</v>
      </c>
      <c r="C637" s="95">
        <v>6</v>
      </c>
      <c r="D637" s="95">
        <v>5</v>
      </c>
      <c r="E637" s="80" t="s">
        <v>274</v>
      </c>
      <c r="F637" s="81" t="s">
        <v>125</v>
      </c>
      <c r="G637" s="83">
        <v>1047.9000000000001</v>
      </c>
      <c r="H637" s="83">
        <v>1089.8</v>
      </c>
      <c r="I637" s="83">
        <v>19906.8</v>
      </c>
    </row>
    <row r="638" spans="1:9" ht="47.25">
      <c r="A638" s="93" t="s">
        <v>295</v>
      </c>
      <c r="B638" s="94">
        <v>918</v>
      </c>
      <c r="C638" s="95">
        <v>6</v>
      </c>
      <c r="D638" s="95">
        <v>5</v>
      </c>
      <c r="E638" s="80" t="s">
        <v>296</v>
      </c>
      <c r="F638" s="81" t="s">
        <v>125</v>
      </c>
      <c r="G638" s="83">
        <v>1047.9000000000001</v>
      </c>
      <c r="H638" s="83">
        <v>1089.8</v>
      </c>
      <c r="I638" s="83">
        <v>19906.8</v>
      </c>
    </row>
    <row r="639" spans="1:9" ht="47.25">
      <c r="A639" s="93" t="s">
        <v>297</v>
      </c>
      <c r="B639" s="94">
        <v>918</v>
      </c>
      <c r="C639" s="95">
        <v>6</v>
      </c>
      <c r="D639" s="95">
        <v>5</v>
      </c>
      <c r="E639" s="80" t="s">
        <v>298</v>
      </c>
      <c r="F639" s="81" t="s">
        <v>125</v>
      </c>
      <c r="G639" s="83">
        <v>1047.9000000000001</v>
      </c>
      <c r="H639" s="83">
        <v>1089.8</v>
      </c>
      <c r="I639" s="83">
        <v>19906.8</v>
      </c>
    </row>
    <row r="640" spans="1:9" ht="78.75">
      <c r="A640" s="93" t="s">
        <v>299</v>
      </c>
      <c r="B640" s="94">
        <v>918</v>
      </c>
      <c r="C640" s="95">
        <v>6</v>
      </c>
      <c r="D640" s="95">
        <v>5</v>
      </c>
      <c r="E640" s="80" t="s">
        <v>300</v>
      </c>
      <c r="F640" s="81" t="s">
        <v>125</v>
      </c>
      <c r="G640" s="83">
        <v>1047.9000000000001</v>
      </c>
      <c r="H640" s="83">
        <v>1089.8</v>
      </c>
      <c r="I640" s="83">
        <v>0</v>
      </c>
    </row>
    <row r="641" spans="1:9" ht="31.5">
      <c r="A641" s="93" t="s">
        <v>132</v>
      </c>
      <c r="B641" s="94">
        <v>918</v>
      </c>
      <c r="C641" s="95">
        <v>6</v>
      </c>
      <c r="D641" s="95">
        <v>5</v>
      </c>
      <c r="E641" s="80" t="s">
        <v>300</v>
      </c>
      <c r="F641" s="81" t="s">
        <v>133</v>
      </c>
      <c r="G641" s="83">
        <v>1047.9000000000001</v>
      </c>
      <c r="H641" s="83">
        <v>1089.8</v>
      </c>
      <c r="I641" s="83">
        <v>0</v>
      </c>
    </row>
    <row r="642" spans="1:9" ht="78.75">
      <c r="A642" s="93" t="s">
        <v>302</v>
      </c>
      <c r="B642" s="94">
        <v>918</v>
      </c>
      <c r="C642" s="95">
        <v>6</v>
      </c>
      <c r="D642" s="95">
        <v>5</v>
      </c>
      <c r="E642" s="80" t="s">
        <v>303</v>
      </c>
      <c r="F642" s="81" t="s">
        <v>125</v>
      </c>
      <c r="G642" s="83">
        <v>0</v>
      </c>
      <c r="H642" s="83">
        <v>0</v>
      </c>
      <c r="I642" s="83">
        <v>19906.8</v>
      </c>
    </row>
    <row r="643" spans="1:9" ht="31.5">
      <c r="A643" s="93" t="s">
        <v>132</v>
      </c>
      <c r="B643" s="94">
        <v>918</v>
      </c>
      <c r="C643" s="95">
        <v>6</v>
      </c>
      <c r="D643" s="95">
        <v>5</v>
      </c>
      <c r="E643" s="80" t="s">
        <v>303</v>
      </c>
      <c r="F643" s="81" t="s">
        <v>133</v>
      </c>
      <c r="G643" s="83">
        <v>0</v>
      </c>
      <c r="H643" s="83">
        <v>0</v>
      </c>
      <c r="I643" s="83">
        <v>19906.8</v>
      </c>
    </row>
    <row r="644" spans="1:9">
      <c r="A644" s="93" t="s">
        <v>656</v>
      </c>
      <c r="B644" s="94">
        <v>918</v>
      </c>
      <c r="C644" s="95">
        <v>7</v>
      </c>
      <c r="D644" s="95">
        <v>0</v>
      </c>
      <c r="E644" s="80" t="s">
        <v>125</v>
      </c>
      <c r="F644" s="81" t="s">
        <v>125</v>
      </c>
      <c r="G644" s="83">
        <v>28.5</v>
      </c>
      <c r="H644" s="83">
        <v>0</v>
      </c>
      <c r="I644" s="83">
        <v>0</v>
      </c>
    </row>
    <row r="645" spans="1:9" ht="47.25">
      <c r="A645" s="93" t="s">
        <v>139</v>
      </c>
      <c r="B645" s="94">
        <v>918</v>
      </c>
      <c r="C645" s="95">
        <v>7</v>
      </c>
      <c r="D645" s="95">
        <v>5</v>
      </c>
      <c r="E645" s="80" t="s">
        <v>125</v>
      </c>
      <c r="F645" s="81" t="s">
        <v>125</v>
      </c>
      <c r="G645" s="83">
        <v>28.5</v>
      </c>
      <c r="H645" s="83">
        <v>0</v>
      </c>
      <c r="I645" s="83">
        <v>0</v>
      </c>
    </row>
    <row r="646" spans="1:9" ht="47.25">
      <c r="A646" s="93" t="s">
        <v>461</v>
      </c>
      <c r="B646" s="94">
        <v>918</v>
      </c>
      <c r="C646" s="95">
        <v>7</v>
      </c>
      <c r="D646" s="95">
        <v>5</v>
      </c>
      <c r="E646" s="80" t="s">
        <v>462</v>
      </c>
      <c r="F646" s="81" t="s">
        <v>125</v>
      </c>
      <c r="G646" s="83">
        <v>28.5</v>
      </c>
      <c r="H646" s="83">
        <v>0</v>
      </c>
      <c r="I646" s="83">
        <v>0</v>
      </c>
    </row>
    <row r="647" spans="1:9" ht="31.5">
      <c r="A647" s="93" t="s">
        <v>480</v>
      </c>
      <c r="B647" s="94">
        <v>918</v>
      </c>
      <c r="C647" s="95">
        <v>7</v>
      </c>
      <c r="D647" s="95">
        <v>5</v>
      </c>
      <c r="E647" s="80" t="s">
        <v>481</v>
      </c>
      <c r="F647" s="81" t="s">
        <v>125</v>
      </c>
      <c r="G647" s="83">
        <v>28.5</v>
      </c>
      <c r="H647" s="83">
        <v>0</v>
      </c>
      <c r="I647" s="83">
        <v>0</v>
      </c>
    </row>
    <row r="648" spans="1:9" ht="78.75">
      <c r="A648" s="93" t="s">
        <v>494</v>
      </c>
      <c r="B648" s="94">
        <v>918</v>
      </c>
      <c r="C648" s="95">
        <v>7</v>
      </c>
      <c r="D648" s="95">
        <v>5</v>
      </c>
      <c r="E648" s="80" t="s">
        <v>495</v>
      </c>
      <c r="F648" s="81" t="s">
        <v>125</v>
      </c>
      <c r="G648" s="83">
        <v>28.5</v>
      </c>
      <c r="H648" s="83">
        <v>0</v>
      </c>
      <c r="I648" s="83">
        <v>0</v>
      </c>
    </row>
    <row r="649" spans="1:9" ht="31.5">
      <c r="A649" s="93" t="s">
        <v>137</v>
      </c>
      <c r="B649" s="94">
        <v>918</v>
      </c>
      <c r="C649" s="95">
        <v>7</v>
      </c>
      <c r="D649" s="95">
        <v>5</v>
      </c>
      <c r="E649" s="80" t="s">
        <v>496</v>
      </c>
      <c r="F649" s="81" t="s">
        <v>125</v>
      </c>
      <c r="G649" s="83">
        <v>28.5</v>
      </c>
      <c r="H649" s="83">
        <v>0</v>
      </c>
      <c r="I649" s="83">
        <v>0</v>
      </c>
    </row>
    <row r="650" spans="1:9" ht="31.5">
      <c r="A650" s="93" t="s">
        <v>132</v>
      </c>
      <c r="B650" s="94">
        <v>918</v>
      </c>
      <c r="C650" s="95">
        <v>7</v>
      </c>
      <c r="D650" s="95">
        <v>5</v>
      </c>
      <c r="E650" s="80" t="s">
        <v>496</v>
      </c>
      <c r="F650" s="81" t="s">
        <v>133</v>
      </c>
      <c r="G650" s="83">
        <v>28.5</v>
      </c>
      <c r="H650" s="83">
        <v>0</v>
      </c>
      <c r="I650" s="83">
        <v>0</v>
      </c>
    </row>
    <row r="651" spans="1:9">
      <c r="A651" s="93" t="s">
        <v>657</v>
      </c>
      <c r="B651" s="94">
        <v>918</v>
      </c>
      <c r="C651" s="95">
        <v>8</v>
      </c>
      <c r="D651" s="95">
        <v>0</v>
      </c>
      <c r="E651" s="80" t="s">
        <v>125</v>
      </c>
      <c r="F651" s="81" t="s">
        <v>125</v>
      </c>
      <c r="G651" s="83">
        <v>63190.8</v>
      </c>
      <c r="H651" s="83">
        <v>63190.8</v>
      </c>
      <c r="I651" s="83">
        <v>0</v>
      </c>
    </row>
    <row r="652" spans="1:9">
      <c r="A652" s="93" t="s">
        <v>238</v>
      </c>
      <c r="B652" s="94">
        <v>918</v>
      </c>
      <c r="C652" s="95">
        <v>8</v>
      </c>
      <c r="D652" s="95">
        <v>1</v>
      </c>
      <c r="E652" s="80" t="s">
        <v>125</v>
      </c>
      <c r="F652" s="81" t="s">
        <v>125</v>
      </c>
      <c r="G652" s="83">
        <v>63190.8</v>
      </c>
      <c r="H652" s="83">
        <v>63190.8</v>
      </c>
      <c r="I652" s="83">
        <v>0</v>
      </c>
    </row>
    <row r="653" spans="1:9" ht="63">
      <c r="A653" s="93" t="s">
        <v>273</v>
      </c>
      <c r="B653" s="94">
        <v>918</v>
      </c>
      <c r="C653" s="95">
        <v>8</v>
      </c>
      <c r="D653" s="95">
        <v>1</v>
      </c>
      <c r="E653" s="80" t="s">
        <v>274</v>
      </c>
      <c r="F653" s="81" t="s">
        <v>125</v>
      </c>
      <c r="G653" s="83">
        <v>63190.8</v>
      </c>
      <c r="H653" s="83">
        <v>63190.8</v>
      </c>
      <c r="I653" s="83">
        <v>0</v>
      </c>
    </row>
    <row r="654" spans="1:9" ht="47.25">
      <c r="A654" s="93" t="s">
        <v>275</v>
      </c>
      <c r="B654" s="94">
        <v>918</v>
      </c>
      <c r="C654" s="95">
        <v>8</v>
      </c>
      <c r="D654" s="95">
        <v>1</v>
      </c>
      <c r="E654" s="80" t="s">
        <v>276</v>
      </c>
      <c r="F654" s="81" t="s">
        <v>125</v>
      </c>
      <c r="G654" s="83">
        <v>63190.8</v>
      </c>
      <c r="H654" s="83">
        <v>63190.8</v>
      </c>
      <c r="I654" s="83">
        <v>0</v>
      </c>
    </row>
    <row r="655" spans="1:9" ht="63">
      <c r="A655" s="93" t="s">
        <v>277</v>
      </c>
      <c r="B655" s="94">
        <v>918</v>
      </c>
      <c r="C655" s="95">
        <v>8</v>
      </c>
      <c r="D655" s="95">
        <v>1</v>
      </c>
      <c r="E655" s="80" t="s">
        <v>278</v>
      </c>
      <c r="F655" s="81" t="s">
        <v>125</v>
      </c>
      <c r="G655" s="83">
        <v>63190.8</v>
      </c>
      <c r="H655" s="83">
        <v>63190.8</v>
      </c>
      <c r="I655" s="83">
        <v>0</v>
      </c>
    </row>
    <row r="656" spans="1:9" ht="47.25">
      <c r="A656" s="93" t="s">
        <v>282</v>
      </c>
      <c r="B656" s="94">
        <v>918</v>
      </c>
      <c r="C656" s="95">
        <v>8</v>
      </c>
      <c r="D656" s="95">
        <v>1</v>
      </c>
      <c r="E656" s="80" t="s">
        <v>283</v>
      </c>
      <c r="F656" s="81" t="s">
        <v>125</v>
      </c>
      <c r="G656" s="83">
        <v>63190.8</v>
      </c>
      <c r="H656" s="83">
        <v>63190.8</v>
      </c>
      <c r="I656" s="83">
        <v>0</v>
      </c>
    </row>
    <row r="657" spans="1:9" ht="47.25">
      <c r="A657" s="93" t="s">
        <v>284</v>
      </c>
      <c r="B657" s="94">
        <v>918</v>
      </c>
      <c r="C657" s="95">
        <v>8</v>
      </c>
      <c r="D657" s="95">
        <v>1</v>
      </c>
      <c r="E657" s="80" t="s">
        <v>283</v>
      </c>
      <c r="F657" s="81" t="s">
        <v>285</v>
      </c>
      <c r="G657" s="83">
        <v>63190.8</v>
      </c>
      <c r="H657" s="83">
        <v>63190.8</v>
      </c>
      <c r="I657" s="83">
        <v>0</v>
      </c>
    </row>
    <row r="658" spans="1:9">
      <c r="A658" s="93" t="s">
        <v>671</v>
      </c>
      <c r="B658" s="94">
        <v>918</v>
      </c>
      <c r="C658" s="95">
        <v>11</v>
      </c>
      <c r="D658" s="95">
        <v>0</v>
      </c>
      <c r="E658" s="80" t="s">
        <v>125</v>
      </c>
      <c r="F658" s="81" t="s">
        <v>125</v>
      </c>
      <c r="G658" s="83">
        <v>7319.6</v>
      </c>
      <c r="H658" s="83">
        <v>7319.5</v>
      </c>
      <c r="I658" s="83">
        <v>0</v>
      </c>
    </row>
    <row r="659" spans="1:9">
      <c r="A659" s="93" t="s">
        <v>517</v>
      </c>
      <c r="B659" s="94">
        <v>918</v>
      </c>
      <c r="C659" s="95">
        <v>11</v>
      </c>
      <c r="D659" s="95">
        <v>1</v>
      </c>
      <c r="E659" s="80" t="s">
        <v>125</v>
      </c>
      <c r="F659" s="81" t="s">
        <v>125</v>
      </c>
      <c r="G659" s="83">
        <v>7319.6</v>
      </c>
      <c r="H659" s="83">
        <v>7319.5</v>
      </c>
      <c r="I659" s="83">
        <v>0</v>
      </c>
    </row>
    <row r="660" spans="1:9" ht="78.75">
      <c r="A660" s="93" t="s">
        <v>500</v>
      </c>
      <c r="B660" s="94">
        <v>918</v>
      </c>
      <c r="C660" s="95">
        <v>11</v>
      </c>
      <c r="D660" s="95">
        <v>1</v>
      </c>
      <c r="E660" s="80" t="s">
        <v>501</v>
      </c>
      <c r="F660" s="81" t="s">
        <v>125</v>
      </c>
      <c r="G660" s="83">
        <v>7319.6</v>
      </c>
      <c r="H660" s="83">
        <v>7319.5</v>
      </c>
      <c r="I660" s="83">
        <v>0</v>
      </c>
    </row>
    <row r="661" spans="1:9" ht="47.25">
      <c r="A661" s="93" t="s">
        <v>511</v>
      </c>
      <c r="B661" s="94">
        <v>918</v>
      </c>
      <c r="C661" s="95">
        <v>11</v>
      </c>
      <c r="D661" s="95">
        <v>1</v>
      </c>
      <c r="E661" s="80" t="s">
        <v>512</v>
      </c>
      <c r="F661" s="81" t="s">
        <v>125</v>
      </c>
      <c r="G661" s="83">
        <v>7319.6</v>
      </c>
      <c r="H661" s="83">
        <v>7319.5</v>
      </c>
      <c r="I661" s="83">
        <v>0</v>
      </c>
    </row>
    <row r="662" spans="1:9" ht="47.25">
      <c r="A662" s="93" t="s">
        <v>524</v>
      </c>
      <c r="B662" s="94">
        <v>918</v>
      </c>
      <c r="C662" s="95">
        <v>11</v>
      </c>
      <c r="D662" s="95">
        <v>1</v>
      </c>
      <c r="E662" s="80" t="s">
        <v>525</v>
      </c>
      <c r="F662" s="81" t="s">
        <v>125</v>
      </c>
      <c r="G662" s="83">
        <v>7319.6</v>
      </c>
      <c r="H662" s="83">
        <v>7319.5</v>
      </c>
      <c r="I662" s="83">
        <v>0</v>
      </c>
    </row>
    <row r="663" spans="1:9" ht="189">
      <c r="A663" s="93" t="s">
        <v>530</v>
      </c>
      <c r="B663" s="94">
        <v>918</v>
      </c>
      <c r="C663" s="95">
        <v>11</v>
      </c>
      <c r="D663" s="95">
        <v>1</v>
      </c>
      <c r="E663" s="80" t="s">
        <v>531</v>
      </c>
      <c r="F663" s="81" t="s">
        <v>125</v>
      </c>
      <c r="G663" s="83">
        <v>7319.6</v>
      </c>
      <c r="H663" s="83">
        <v>7319.5</v>
      </c>
      <c r="I663" s="83">
        <v>0</v>
      </c>
    </row>
    <row r="664" spans="1:9" ht="47.25">
      <c r="A664" s="93" t="s">
        <v>284</v>
      </c>
      <c r="B664" s="94">
        <v>918</v>
      </c>
      <c r="C664" s="95">
        <v>11</v>
      </c>
      <c r="D664" s="95">
        <v>1</v>
      </c>
      <c r="E664" s="80" t="s">
        <v>531</v>
      </c>
      <c r="F664" s="81" t="s">
        <v>285</v>
      </c>
      <c r="G664" s="83">
        <v>7319.6</v>
      </c>
      <c r="H664" s="83">
        <v>7319.5</v>
      </c>
      <c r="I664" s="83">
        <v>0</v>
      </c>
    </row>
    <row r="665" spans="1:9" s="73" customFormat="1">
      <c r="A665" s="90" t="s">
        <v>675</v>
      </c>
      <c r="B665" s="91">
        <v>923</v>
      </c>
      <c r="C665" s="92">
        <v>0</v>
      </c>
      <c r="D665" s="92">
        <v>0</v>
      </c>
      <c r="E665" s="75" t="s">
        <v>125</v>
      </c>
      <c r="F665" s="76" t="s">
        <v>125</v>
      </c>
      <c r="G665" s="78">
        <v>3377.5</v>
      </c>
      <c r="H665" s="78">
        <v>3189.6</v>
      </c>
      <c r="I665" s="78">
        <v>3486.8</v>
      </c>
    </row>
    <row r="666" spans="1:9">
      <c r="A666" s="93" t="s">
        <v>661</v>
      </c>
      <c r="B666" s="94">
        <v>923</v>
      </c>
      <c r="C666" s="95">
        <v>1</v>
      </c>
      <c r="D666" s="95">
        <v>0</v>
      </c>
      <c r="E666" s="80" t="s">
        <v>125</v>
      </c>
      <c r="F666" s="81" t="s">
        <v>125</v>
      </c>
      <c r="G666" s="83">
        <v>3367.5</v>
      </c>
      <c r="H666" s="83">
        <v>3179.6</v>
      </c>
      <c r="I666" s="83">
        <v>3486.8</v>
      </c>
    </row>
    <row r="667" spans="1:9" ht="63">
      <c r="A667" s="93" t="s">
        <v>340</v>
      </c>
      <c r="B667" s="94">
        <v>923</v>
      </c>
      <c r="C667" s="95">
        <v>1</v>
      </c>
      <c r="D667" s="95">
        <v>6</v>
      </c>
      <c r="E667" s="80" t="s">
        <v>125</v>
      </c>
      <c r="F667" s="81" t="s">
        <v>125</v>
      </c>
      <c r="G667" s="83">
        <v>3367.5</v>
      </c>
      <c r="H667" s="83">
        <v>3179.6</v>
      </c>
      <c r="I667" s="83">
        <v>3486.8</v>
      </c>
    </row>
    <row r="668" spans="1:9">
      <c r="A668" s="93" t="s">
        <v>602</v>
      </c>
      <c r="B668" s="94">
        <v>923</v>
      </c>
      <c r="C668" s="95">
        <v>1</v>
      </c>
      <c r="D668" s="95">
        <v>6</v>
      </c>
      <c r="E668" s="80" t="s">
        <v>603</v>
      </c>
      <c r="F668" s="81" t="s">
        <v>125</v>
      </c>
      <c r="G668" s="83">
        <v>3367.5</v>
      </c>
      <c r="H668" s="83">
        <v>3179.6</v>
      </c>
      <c r="I668" s="83">
        <v>3486.8</v>
      </c>
    </row>
    <row r="669" spans="1:9" ht="47.25">
      <c r="A669" s="93" t="s">
        <v>614</v>
      </c>
      <c r="B669" s="94">
        <v>923</v>
      </c>
      <c r="C669" s="95">
        <v>1</v>
      </c>
      <c r="D669" s="95">
        <v>6</v>
      </c>
      <c r="E669" s="80" t="s">
        <v>615</v>
      </c>
      <c r="F669" s="81" t="s">
        <v>125</v>
      </c>
      <c r="G669" s="83">
        <v>3367.5</v>
      </c>
      <c r="H669" s="83">
        <v>3179.6</v>
      </c>
      <c r="I669" s="83">
        <v>3486.8</v>
      </c>
    </row>
    <row r="670" spans="1:9" ht="31.5">
      <c r="A670" s="93" t="s">
        <v>616</v>
      </c>
      <c r="B670" s="94">
        <v>923</v>
      </c>
      <c r="C670" s="95">
        <v>1</v>
      </c>
      <c r="D670" s="95">
        <v>6</v>
      </c>
      <c r="E670" s="80" t="s">
        <v>617</v>
      </c>
      <c r="F670" s="81" t="s">
        <v>125</v>
      </c>
      <c r="G670" s="83">
        <v>1591.2</v>
      </c>
      <c r="H670" s="83">
        <v>1487.3</v>
      </c>
      <c r="I670" s="83">
        <v>1657.9</v>
      </c>
    </row>
    <row r="671" spans="1:9" ht="31.5">
      <c r="A671" s="93" t="s">
        <v>269</v>
      </c>
      <c r="B671" s="94">
        <v>923</v>
      </c>
      <c r="C671" s="95">
        <v>1</v>
      </c>
      <c r="D671" s="95">
        <v>6</v>
      </c>
      <c r="E671" s="80" t="s">
        <v>618</v>
      </c>
      <c r="F671" s="81" t="s">
        <v>125</v>
      </c>
      <c r="G671" s="83">
        <v>0</v>
      </c>
      <c r="H671" s="83">
        <v>6.5</v>
      </c>
      <c r="I671" s="83">
        <v>0</v>
      </c>
    </row>
    <row r="672" spans="1:9" ht="31.5">
      <c r="A672" s="93" t="s">
        <v>132</v>
      </c>
      <c r="B672" s="94">
        <v>923</v>
      </c>
      <c r="C672" s="95">
        <v>1</v>
      </c>
      <c r="D672" s="95">
        <v>6</v>
      </c>
      <c r="E672" s="80" t="s">
        <v>618</v>
      </c>
      <c r="F672" s="81" t="s">
        <v>133</v>
      </c>
      <c r="G672" s="83">
        <v>0</v>
      </c>
      <c r="H672" s="83">
        <v>6.5</v>
      </c>
      <c r="I672" s="83">
        <v>0</v>
      </c>
    </row>
    <row r="673" spans="1:9" ht="204.75" customHeight="1">
      <c r="A673" s="93" t="s">
        <v>197</v>
      </c>
      <c r="B673" s="94">
        <v>923</v>
      </c>
      <c r="C673" s="95">
        <v>1</v>
      </c>
      <c r="D673" s="95">
        <v>6</v>
      </c>
      <c r="E673" s="80" t="s">
        <v>619</v>
      </c>
      <c r="F673" s="81" t="s">
        <v>125</v>
      </c>
      <c r="G673" s="83">
        <v>1591.2</v>
      </c>
      <c r="H673" s="83">
        <v>1480.8</v>
      </c>
      <c r="I673" s="83">
        <v>1657.9</v>
      </c>
    </row>
    <row r="674" spans="1:9" ht="94.5">
      <c r="A674" s="93" t="s">
        <v>146</v>
      </c>
      <c r="B674" s="94">
        <v>923</v>
      </c>
      <c r="C674" s="95">
        <v>1</v>
      </c>
      <c r="D674" s="95">
        <v>6</v>
      </c>
      <c r="E674" s="80" t="s">
        <v>619</v>
      </c>
      <c r="F674" s="81" t="s">
        <v>147</v>
      </c>
      <c r="G674" s="83">
        <v>1591.2</v>
      </c>
      <c r="H674" s="83">
        <v>1480.8</v>
      </c>
      <c r="I674" s="83">
        <v>1657.9</v>
      </c>
    </row>
    <row r="675" spans="1:9" ht="32.25" customHeight="1">
      <c r="A675" s="93" t="s">
        <v>620</v>
      </c>
      <c r="B675" s="94">
        <v>923</v>
      </c>
      <c r="C675" s="95">
        <v>1</v>
      </c>
      <c r="D675" s="95">
        <v>6</v>
      </c>
      <c r="E675" s="80" t="s">
        <v>621</v>
      </c>
      <c r="F675" s="81" t="s">
        <v>125</v>
      </c>
      <c r="G675" s="83">
        <v>1776.3</v>
      </c>
      <c r="H675" s="83">
        <v>1692.3</v>
      </c>
      <c r="I675" s="83">
        <v>1828.9</v>
      </c>
    </row>
    <row r="676" spans="1:9" ht="31.5">
      <c r="A676" s="93" t="s">
        <v>269</v>
      </c>
      <c r="B676" s="94">
        <v>923</v>
      </c>
      <c r="C676" s="95">
        <v>1</v>
      </c>
      <c r="D676" s="95">
        <v>6</v>
      </c>
      <c r="E676" s="80" t="s">
        <v>623</v>
      </c>
      <c r="F676" s="81" t="s">
        <v>125</v>
      </c>
      <c r="G676" s="83">
        <v>521.4</v>
      </c>
      <c r="H676" s="83">
        <v>524.4</v>
      </c>
      <c r="I676" s="83">
        <v>521.4</v>
      </c>
    </row>
    <row r="677" spans="1:9" ht="94.5">
      <c r="A677" s="93" t="s">
        <v>146</v>
      </c>
      <c r="B677" s="94">
        <v>923</v>
      </c>
      <c r="C677" s="95">
        <v>1</v>
      </c>
      <c r="D677" s="95">
        <v>6</v>
      </c>
      <c r="E677" s="80" t="s">
        <v>623</v>
      </c>
      <c r="F677" s="81" t="s">
        <v>147</v>
      </c>
      <c r="G677" s="83">
        <v>495.3</v>
      </c>
      <c r="H677" s="83">
        <v>495.3</v>
      </c>
      <c r="I677" s="83">
        <v>495.3</v>
      </c>
    </row>
    <row r="678" spans="1:9" ht="31.5">
      <c r="A678" s="93" t="s">
        <v>132</v>
      </c>
      <c r="B678" s="94">
        <v>923</v>
      </c>
      <c r="C678" s="95">
        <v>1</v>
      </c>
      <c r="D678" s="95">
        <v>6</v>
      </c>
      <c r="E678" s="80" t="s">
        <v>623</v>
      </c>
      <c r="F678" s="81" t="s">
        <v>133</v>
      </c>
      <c r="G678" s="83">
        <v>26.1</v>
      </c>
      <c r="H678" s="83">
        <v>29.1</v>
      </c>
      <c r="I678" s="83">
        <v>26.1</v>
      </c>
    </row>
    <row r="679" spans="1:9" ht="204.75" customHeight="1">
      <c r="A679" s="93" t="s">
        <v>197</v>
      </c>
      <c r="B679" s="94">
        <v>923</v>
      </c>
      <c r="C679" s="95">
        <v>1</v>
      </c>
      <c r="D679" s="95">
        <v>6</v>
      </c>
      <c r="E679" s="80" t="s">
        <v>624</v>
      </c>
      <c r="F679" s="81" t="s">
        <v>125</v>
      </c>
      <c r="G679" s="83">
        <v>1254.9000000000001</v>
      </c>
      <c r="H679" s="83">
        <v>1167.9000000000001</v>
      </c>
      <c r="I679" s="83">
        <v>1307.5</v>
      </c>
    </row>
    <row r="680" spans="1:9" ht="94.5">
      <c r="A680" s="93" t="s">
        <v>146</v>
      </c>
      <c r="B680" s="94">
        <v>923</v>
      </c>
      <c r="C680" s="95">
        <v>1</v>
      </c>
      <c r="D680" s="95">
        <v>6</v>
      </c>
      <c r="E680" s="80" t="s">
        <v>624</v>
      </c>
      <c r="F680" s="81" t="s">
        <v>147</v>
      </c>
      <c r="G680" s="83">
        <v>1254.9000000000001</v>
      </c>
      <c r="H680" s="83">
        <v>1167.9000000000001</v>
      </c>
      <c r="I680" s="83">
        <v>1307.5</v>
      </c>
    </row>
    <row r="681" spans="1:9">
      <c r="A681" s="93" t="s">
        <v>656</v>
      </c>
      <c r="B681" s="94">
        <v>923</v>
      </c>
      <c r="C681" s="95">
        <v>7</v>
      </c>
      <c r="D681" s="95">
        <v>0</v>
      </c>
      <c r="E681" s="80" t="s">
        <v>125</v>
      </c>
      <c r="F681" s="81" t="s">
        <v>125</v>
      </c>
      <c r="G681" s="83">
        <v>10</v>
      </c>
      <c r="H681" s="83">
        <v>10</v>
      </c>
      <c r="I681" s="83">
        <v>0</v>
      </c>
    </row>
    <row r="682" spans="1:9" ht="47.25">
      <c r="A682" s="93" t="s">
        <v>139</v>
      </c>
      <c r="B682" s="94">
        <v>923</v>
      </c>
      <c r="C682" s="95">
        <v>7</v>
      </c>
      <c r="D682" s="95">
        <v>5</v>
      </c>
      <c r="E682" s="80" t="s">
        <v>125</v>
      </c>
      <c r="F682" s="81" t="s">
        <v>125</v>
      </c>
      <c r="G682" s="83">
        <v>10</v>
      </c>
      <c r="H682" s="83">
        <v>10</v>
      </c>
      <c r="I682" s="83">
        <v>0</v>
      </c>
    </row>
    <row r="683" spans="1:9">
      <c r="A683" s="93" t="s">
        <v>602</v>
      </c>
      <c r="B683" s="94">
        <v>923</v>
      </c>
      <c r="C683" s="95">
        <v>7</v>
      </c>
      <c r="D683" s="95">
        <v>5</v>
      </c>
      <c r="E683" s="80" t="s">
        <v>603</v>
      </c>
      <c r="F683" s="81" t="s">
        <v>125</v>
      </c>
      <c r="G683" s="83">
        <v>10</v>
      </c>
      <c r="H683" s="83">
        <v>10</v>
      </c>
      <c r="I683" s="83">
        <v>0</v>
      </c>
    </row>
    <row r="684" spans="1:9" ht="47.25">
      <c r="A684" s="93" t="s">
        <v>614</v>
      </c>
      <c r="B684" s="94">
        <v>923</v>
      </c>
      <c r="C684" s="95">
        <v>7</v>
      </c>
      <c r="D684" s="95">
        <v>5</v>
      </c>
      <c r="E684" s="80" t="s">
        <v>615</v>
      </c>
      <c r="F684" s="81" t="s">
        <v>125</v>
      </c>
      <c r="G684" s="83">
        <v>10</v>
      </c>
      <c r="H684" s="83">
        <v>10</v>
      </c>
      <c r="I684" s="83">
        <v>0</v>
      </c>
    </row>
    <row r="685" spans="1:9" ht="31.5" customHeight="1">
      <c r="A685" s="93" t="s">
        <v>620</v>
      </c>
      <c r="B685" s="94">
        <v>923</v>
      </c>
      <c r="C685" s="95">
        <v>7</v>
      </c>
      <c r="D685" s="95">
        <v>5</v>
      </c>
      <c r="E685" s="80" t="s">
        <v>621</v>
      </c>
      <c r="F685" s="81" t="s">
        <v>125</v>
      </c>
      <c r="G685" s="83">
        <v>10</v>
      </c>
      <c r="H685" s="83">
        <v>10</v>
      </c>
      <c r="I685" s="83">
        <v>0</v>
      </c>
    </row>
    <row r="686" spans="1:9" ht="31.5">
      <c r="A686" s="93" t="s">
        <v>137</v>
      </c>
      <c r="B686" s="94">
        <v>923</v>
      </c>
      <c r="C686" s="95">
        <v>7</v>
      </c>
      <c r="D686" s="95">
        <v>5</v>
      </c>
      <c r="E686" s="80" t="s">
        <v>622</v>
      </c>
      <c r="F686" s="81" t="s">
        <v>125</v>
      </c>
      <c r="G686" s="83">
        <v>10</v>
      </c>
      <c r="H686" s="83">
        <v>10</v>
      </c>
      <c r="I686" s="83">
        <v>0</v>
      </c>
    </row>
    <row r="687" spans="1:9" ht="31.5">
      <c r="A687" s="93" t="s">
        <v>132</v>
      </c>
      <c r="B687" s="94">
        <v>923</v>
      </c>
      <c r="C687" s="95">
        <v>7</v>
      </c>
      <c r="D687" s="95">
        <v>5</v>
      </c>
      <c r="E687" s="80" t="s">
        <v>622</v>
      </c>
      <c r="F687" s="81" t="s">
        <v>133</v>
      </c>
      <c r="G687" s="83">
        <v>10</v>
      </c>
      <c r="H687" s="83">
        <v>10</v>
      </c>
      <c r="I687" s="83">
        <v>0</v>
      </c>
    </row>
    <row r="688" spans="1:9">
      <c r="A688" s="161" t="s">
        <v>650</v>
      </c>
      <c r="B688" s="162"/>
      <c r="C688" s="162"/>
      <c r="D688" s="162"/>
      <c r="E688" s="162"/>
      <c r="F688" s="163"/>
      <c r="G688" s="78">
        <v>1648560.8</v>
      </c>
      <c r="H688" s="78">
        <f>1609608.3-9068.8</f>
        <v>1600539.5</v>
      </c>
      <c r="I688" s="78">
        <f>1566080.9-19075.8</f>
        <v>1547005.0999999999</v>
      </c>
    </row>
    <row r="689" spans="1:9" ht="25.5" customHeight="1">
      <c r="A689" s="84"/>
      <c r="B689" s="85"/>
      <c r="C689" s="85"/>
      <c r="D689" s="85"/>
      <c r="E689" s="63"/>
      <c r="F689" s="63"/>
      <c r="G689" s="64"/>
      <c r="H689" s="64"/>
      <c r="I689" s="64"/>
    </row>
    <row r="690" spans="1:9" s="99" customFormat="1" ht="18.75">
      <c r="A690" s="96" t="s">
        <v>2</v>
      </c>
      <c r="B690" s="97"/>
      <c r="C690" s="97"/>
      <c r="D690" s="97"/>
      <c r="E690" s="97"/>
      <c r="F690" s="97"/>
      <c r="G690" s="98"/>
      <c r="H690" s="164" t="s">
        <v>0</v>
      </c>
      <c r="I690" s="164"/>
    </row>
  </sheetData>
  <autoFilter ref="A19:AB690"/>
  <mergeCells count="6">
    <mergeCell ref="H690:I690"/>
    <mergeCell ref="A15:I15"/>
    <mergeCell ref="A17:A18"/>
    <mergeCell ref="B17:F17"/>
    <mergeCell ref="G17:I17"/>
    <mergeCell ref="A688:F688"/>
  </mergeCells>
  <pageMargins left="0.78740157480314965" right="0.39370078740157483" top="0.78740157480314965" bottom="0.78740157480314965" header="0.51181102362204722" footer="0.51181102362204722"/>
  <pageSetup paperSize="9" scale="73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J70"/>
  <sheetViews>
    <sheetView workbookViewId="0">
      <selection activeCell="J20" sqref="J20:K21"/>
    </sheetView>
  </sheetViews>
  <sheetFormatPr defaultColWidth="9.140625" defaultRowHeight="12.75"/>
  <cols>
    <col min="1" max="1" width="48.5703125" style="102" customWidth="1"/>
    <col min="2" max="2" width="7" style="121" bestFit="1" customWidth="1"/>
    <col min="3" max="3" width="9.5703125" style="121" customWidth="1"/>
    <col min="4" max="6" width="11.85546875" style="102" bestFit="1" customWidth="1"/>
    <col min="7" max="16384" width="9.140625" style="102"/>
  </cols>
  <sheetData>
    <row r="6" spans="1:10">
      <c r="A6" s="100"/>
      <c r="B6" s="101"/>
      <c r="C6" s="101"/>
      <c r="D6" s="100"/>
      <c r="E6" s="100"/>
      <c r="F6" s="100"/>
      <c r="G6" s="100"/>
      <c r="H6" s="100"/>
      <c r="I6" s="100"/>
      <c r="J6" s="100"/>
    </row>
    <row r="7" spans="1:10">
      <c r="A7" s="100"/>
      <c r="B7" s="101"/>
      <c r="C7" s="101"/>
      <c r="D7" s="100"/>
      <c r="E7" s="100"/>
      <c r="F7" s="100"/>
      <c r="G7" s="100"/>
      <c r="H7" s="100"/>
      <c r="I7" s="100"/>
      <c r="J7" s="100"/>
    </row>
    <row r="8" spans="1:10">
      <c r="A8" s="100"/>
      <c r="B8" s="101"/>
      <c r="C8" s="101"/>
      <c r="D8" s="100"/>
      <c r="E8" s="100"/>
      <c r="F8" s="100"/>
      <c r="G8" s="100"/>
      <c r="H8" s="100"/>
      <c r="I8" s="100"/>
      <c r="J8" s="100"/>
    </row>
    <row r="9" spans="1:10">
      <c r="A9" s="100"/>
      <c r="B9" s="101"/>
      <c r="C9" s="101"/>
      <c r="D9" s="100"/>
      <c r="E9" s="100"/>
      <c r="F9" s="100"/>
      <c r="G9" s="100"/>
      <c r="H9" s="100"/>
      <c r="I9" s="100"/>
      <c r="J9" s="100"/>
    </row>
    <row r="10" spans="1:10">
      <c r="A10" s="100"/>
      <c r="B10" s="101"/>
      <c r="C10" s="101"/>
      <c r="D10" s="100"/>
      <c r="E10" s="100"/>
      <c r="F10" s="100"/>
      <c r="G10" s="100"/>
      <c r="H10" s="100"/>
      <c r="I10" s="100"/>
      <c r="J10" s="100"/>
    </row>
    <row r="11" spans="1:10">
      <c r="A11" s="100"/>
      <c r="B11" s="101"/>
      <c r="C11" s="101"/>
      <c r="D11" s="100"/>
      <c r="E11" s="100"/>
      <c r="F11" s="100"/>
      <c r="G11" s="100"/>
      <c r="H11" s="100"/>
      <c r="I11" s="100"/>
      <c r="J11" s="100"/>
    </row>
    <row r="12" spans="1:10">
      <c r="A12" s="100"/>
      <c r="B12" s="101"/>
      <c r="C12" s="101"/>
      <c r="D12" s="100"/>
      <c r="E12" s="100"/>
      <c r="F12" s="100"/>
      <c r="G12" s="100"/>
      <c r="H12" s="100"/>
      <c r="I12" s="100"/>
      <c r="J12" s="100"/>
    </row>
    <row r="13" spans="1:10">
      <c r="A13" s="100"/>
      <c r="B13" s="101"/>
      <c r="C13" s="101"/>
      <c r="D13" s="100"/>
      <c r="E13" s="100"/>
      <c r="F13" s="100"/>
      <c r="G13" s="100"/>
      <c r="H13" s="100"/>
      <c r="I13" s="100"/>
      <c r="J13" s="100"/>
    </row>
    <row r="14" spans="1:10">
      <c r="A14" s="100"/>
      <c r="B14" s="101"/>
      <c r="C14" s="101"/>
      <c r="D14" s="100"/>
      <c r="E14" s="100"/>
      <c r="F14" s="100"/>
      <c r="G14" s="100"/>
      <c r="H14" s="100"/>
      <c r="I14" s="100"/>
      <c r="J14" s="100"/>
    </row>
    <row r="15" spans="1:10" ht="24.75" customHeight="1">
      <c r="A15" s="100"/>
      <c r="B15" s="101"/>
      <c r="C15" s="101"/>
      <c r="D15" s="100"/>
      <c r="E15" s="100"/>
      <c r="F15" s="100"/>
      <c r="G15" s="100"/>
      <c r="H15" s="100"/>
      <c r="I15" s="100"/>
      <c r="J15" s="100"/>
    </row>
    <row r="16" spans="1:10" ht="60.75" customHeight="1">
      <c r="A16" s="169" t="s">
        <v>676</v>
      </c>
      <c r="B16" s="169"/>
      <c r="C16" s="169"/>
      <c r="D16" s="169"/>
      <c r="E16" s="169"/>
      <c r="F16" s="169"/>
      <c r="G16" s="103"/>
      <c r="H16" s="103"/>
      <c r="I16" s="103"/>
      <c r="J16" s="103"/>
    </row>
    <row r="17" spans="1:10" ht="15.75">
      <c r="A17" s="104"/>
      <c r="B17" s="105"/>
      <c r="C17" s="105"/>
      <c r="D17" s="106"/>
      <c r="E17" s="106"/>
      <c r="F17" s="106"/>
      <c r="G17" s="107"/>
      <c r="H17" s="107"/>
      <c r="I17" s="107"/>
      <c r="J17" s="107"/>
    </row>
    <row r="18" spans="1:10" ht="15.75">
      <c r="A18" s="108"/>
      <c r="B18" s="105"/>
      <c r="C18" s="105"/>
      <c r="D18" s="106"/>
      <c r="E18" s="106"/>
      <c r="F18" s="106"/>
      <c r="G18" s="107"/>
      <c r="H18" s="107"/>
      <c r="I18" s="107"/>
      <c r="J18" s="107"/>
    </row>
    <row r="19" spans="1:10" ht="15">
      <c r="A19" s="158" t="s">
        <v>114</v>
      </c>
      <c r="B19" s="158" t="s">
        <v>115</v>
      </c>
      <c r="C19" s="158"/>
      <c r="D19" s="170" t="s">
        <v>677</v>
      </c>
      <c r="E19" s="171"/>
      <c r="F19" s="172"/>
      <c r="G19" s="107"/>
      <c r="H19" s="107"/>
      <c r="I19" s="107"/>
      <c r="J19" s="107"/>
    </row>
    <row r="20" spans="1:10" ht="18.75" customHeight="1">
      <c r="A20" s="158"/>
      <c r="B20" s="67" t="s">
        <v>653</v>
      </c>
      <c r="C20" s="67" t="s">
        <v>654</v>
      </c>
      <c r="D20" s="67" t="s">
        <v>120</v>
      </c>
      <c r="E20" s="109" t="s">
        <v>121</v>
      </c>
      <c r="F20" s="109" t="s">
        <v>122</v>
      </c>
      <c r="G20" s="107"/>
      <c r="H20" s="107"/>
      <c r="I20" s="107"/>
      <c r="J20" s="107"/>
    </row>
    <row r="21" spans="1:10" ht="15">
      <c r="A21" s="89">
        <v>1</v>
      </c>
      <c r="B21" s="89">
        <v>2</v>
      </c>
      <c r="C21" s="89">
        <v>3</v>
      </c>
      <c r="D21" s="89">
        <v>4</v>
      </c>
      <c r="E21" s="110">
        <v>5</v>
      </c>
      <c r="F21" s="110">
        <v>6</v>
      </c>
      <c r="G21" s="107"/>
      <c r="H21" s="107"/>
      <c r="I21" s="107"/>
      <c r="J21" s="107"/>
    </row>
    <row r="22" spans="1:10" s="115" customFormat="1" ht="15.75">
      <c r="A22" s="111" t="s">
        <v>661</v>
      </c>
      <c r="B22" s="112">
        <v>1</v>
      </c>
      <c r="C22" s="112"/>
      <c r="D22" s="113">
        <f>SUM(D23:D30)</f>
        <v>186579.09</v>
      </c>
      <c r="E22" s="113">
        <f>SUM(E23:E30)</f>
        <v>214064.09999999998</v>
      </c>
      <c r="F22" s="113">
        <f>F23+F24+F25+F26+F27+F28+F29+F30</f>
        <v>213724.6</v>
      </c>
      <c r="G22" s="114"/>
      <c r="H22" s="114"/>
      <c r="I22" s="114"/>
      <c r="J22" s="114"/>
    </row>
    <row r="23" spans="1:10" ht="47.25">
      <c r="A23" s="116" t="s">
        <v>439</v>
      </c>
      <c r="B23" s="117">
        <v>1</v>
      </c>
      <c r="C23" s="117">
        <v>2</v>
      </c>
      <c r="D23" s="118">
        <v>3438.4</v>
      </c>
      <c r="E23" s="118">
        <v>3189.1</v>
      </c>
      <c r="F23" s="118">
        <v>3588.9</v>
      </c>
      <c r="G23" s="107"/>
      <c r="H23" s="107"/>
      <c r="I23" s="107"/>
      <c r="J23" s="107"/>
    </row>
    <row r="24" spans="1:10" ht="63">
      <c r="A24" s="116" t="s">
        <v>609</v>
      </c>
      <c r="B24" s="117">
        <v>1</v>
      </c>
      <c r="C24" s="117">
        <v>3</v>
      </c>
      <c r="D24" s="118">
        <v>1952.2</v>
      </c>
      <c r="E24" s="118">
        <v>1824.3</v>
      </c>
      <c r="F24" s="118">
        <v>2033.3</v>
      </c>
      <c r="G24" s="107"/>
      <c r="H24" s="107"/>
      <c r="I24" s="107"/>
      <c r="J24" s="107"/>
    </row>
    <row r="25" spans="1:10" ht="61.5" customHeight="1">
      <c r="A25" s="116" t="s">
        <v>317</v>
      </c>
      <c r="B25" s="117">
        <v>1</v>
      </c>
      <c r="C25" s="117">
        <v>4</v>
      </c>
      <c r="D25" s="118">
        <v>50959.9</v>
      </c>
      <c r="E25" s="118">
        <v>48450.7</v>
      </c>
      <c r="F25" s="118">
        <v>53283.8</v>
      </c>
    </row>
    <row r="26" spans="1:10" ht="15.75">
      <c r="A26" s="116" t="s">
        <v>444</v>
      </c>
      <c r="B26" s="117">
        <v>1</v>
      </c>
      <c r="C26" s="117">
        <v>5</v>
      </c>
      <c r="D26" s="118">
        <v>2.2999999999999998</v>
      </c>
      <c r="E26" s="118">
        <v>2.6</v>
      </c>
      <c r="F26" s="118">
        <v>2.2999999999999998</v>
      </c>
    </row>
    <row r="27" spans="1:10" ht="47.25">
      <c r="A27" s="116" t="s">
        <v>340</v>
      </c>
      <c r="B27" s="117">
        <v>1</v>
      </c>
      <c r="C27" s="117">
        <v>6</v>
      </c>
      <c r="D27" s="118">
        <v>18633</v>
      </c>
      <c r="E27" s="118">
        <v>16589.099999999999</v>
      </c>
      <c r="F27" s="118">
        <v>18155.7</v>
      </c>
    </row>
    <row r="28" spans="1:10" ht="15.75" customHeight="1">
      <c r="A28" s="116" t="s">
        <v>629</v>
      </c>
      <c r="B28" s="117">
        <v>1</v>
      </c>
      <c r="C28" s="117">
        <v>7</v>
      </c>
      <c r="D28" s="118">
        <v>0</v>
      </c>
      <c r="E28" s="118">
        <v>4000</v>
      </c>
      <c r="F28" s="118">
        <v>0</v>
      </c>
    </row>
    <row r="29" spans="1:10" ht="15.75">
      <c r="A29" s="116" t="s">
        <v>636</v>
      </c>
      <c r="B29" s="117">
        <v>1</v>
      </c>
      <c r="C29" s="117">
        <v>11</v>
      </c>
      <c r="D29" s="118">
        <v>300</v>
      </c>
      <c r="E29" s="118">
        <v>300</v>
      </c>
      <c r="F29" s="118">
        <v>300</v>
      </c>
    </row>
    <row r="30" spans="1:10" ht="15.75">
      <c r="A30" s="116" t="s">
        <v>281</v>
      </c>
      <c r="B30" s="117">
        <v>1</v>
      </c>
      <c r="C30" s="117">
        <v>13</v>
      </c>
      <c r="D30" s="118">
        <v>111293.29</v>
      </c>
      <c r="E30" s="118">
        <v>139708.29999999999</v>
      </c>
      <c r="F30" s="118">
        <v>136360.6</v>
      </c>
    </row>
    <row r="31" spans="1:10" s="115" customFormat="1" ht="15.75">
      <c r="A31" s="111" t="s">
        <v>670</v>
      </c>
      <c r="B31" s="112">
        <v>2</v>
      </c>
      <c r="C31" s="112"/>
      <c r="D31" s="113">
        <f>D32</f>
        <v>1043.5</v>
      </c>
      <c r="E31" s="113">
        <f t="shared" ref="E31:F31" si="0">E32</f>
        <v>44</v>
      </c>
      <c r="F31" s="113">
        <f t="shared" si="0"/>
        <v>44</v>
      </c>
    </row>
    <row r="32" spans="1:10" ht="15.75">
      <c r="A32" s="116" t="s">
        <v>641</v>
      </c>
      <c r="B32" s="117">
        <v>2</v>
      </c>
      <c r="C32" s="117">
        <v>4</v>
      </c>
      <c r="D32" s="118">
        <v>1043.5</v>
      </c>
      <c r="E32" s="118">
        <v>44</v>
      </c>
      <c r="F32" s="118">
        <v>44</v>
      </c>
    </row>
    <row r="33" spans="1:6" s="115" customFormat="1" ht="29.25" customHeight="1">
      <c r="A33" s="111" t="s">
        <v>673</v>
      </c>
      <c r="B33" s="112">
        <v>3</v>
      </c>
      <c r="C33" s="112"/>
      <c r="D33" s="113">
        <f>D34</f>
        <v>7079</v>
      </c>
      <c r="E33" s="113">
        <f t="shared" ref="E33:F33" si="1">E34</f>
        <v>6125.8</v>
      </c>
      <c r="F33" s="113">
        <f t="shared" si="1"/>
        <v>6846</v>
      </c>
    </row>
    <row r="34" spans="1:6" ht="31.5" customHeight="1">
      <c r="A34" s="116" t="s">
        <v>498</v>
      </c>
      <c r="B34" s="117">
        <v>3</v>
      </c>
      <c r="C34" s="117">
        <v>14</v>
      </c>
      <c r="D34" s="118">
        <v>7079</v>
      </c>
      <c r="E34" s="118">
        <v>6125.8</v>
      </c>
      <c r="F34" s="118">
        <v>6846</v>
      </c>
    </row>
    <row r="35" spans="1:6" s="115" customFormat="1" ht="15.75">
      <c r="A35" s="111" t="s">
        <v>665</v>
      </c>
      <c r="B35" s="112">
        <v>4</v>
      </c>
      <c r="C35" s="112"/>
      <c r="D35" s="113">
        <f>D36+D37+D38</f>
        <v>2827.9</v>
      </c>
      <c r="E35" s="113">
        <f>E36+E37+E38</f>
        <v>2303</v>
      </c>
      <c r="F35" s="113">
        <f>F36+F37+F38</f>
        <v>2328</v>
      </c>
    </row>
    <row r="36" spans="1:6" ht="15.75">
      <c r="A36" s="116" t="s">
        <v>308</v>
      </c>
      <c r="B36" s="117">
        <v>4</v>
      </c>
      <c r="C36" s="117">
        <v>5</v>
      </c>
      <c r="D36" s="118">
        <v>1706.2</v>
      </c>
      <c r="E36" s="118">
        <v>1706.2</v>
      </c>
      <c r="F36" s="118">
        <v>1706.2</v>
      </c>
    </row>
    <row r="37" spans="1:6" ht="15.75">
      <c r="A37" s="116" t="s">
        <v>471</v>
      </c>
      <c r="B37" s="117">
        <v>4</v>
      </c>
      <c r="C37" s="117">
        <v>9</v>
      </c>
      <c r="D37" s="118">
        <v>401.7</v>
      </c>
      <c r="E37" s="118">
        <v>446.8</v>
      </c>
      <c r="F37" s="118">
        <v>471.8</v>
      </c>
    </row>
    <row r="38" spans="1:6" ht="31.5">
      <c r="A38" s="116" t="s">
        <v>331</v>
      </c>
      <c r="B38" s="117">
        <v>4</v>
      </c>
      <c r="C38" s="117">
        <v>12</v>
      </c>
      <c r="D38" s="118">
        <v>720</v>
      </c>
      <c r="E38" s="118">
        <v>150</v>
      </c>
      <c r="F38" s="118">
        <v>150</v>
      </c>
    </row>
    <row r="39" spans="1:6" s="115" customFormat="1" ht="31.5">
      <c r="A39" s="111" t="s">
        <v>666</v>
      </c>
      <c r="B39" s="112">
        <v>5</v>
      </c>
      <c r="C39" s="112"/>
      <c r="D39" s="113">
        <f>D40+D41</f>
        <v>8095</v>
      </c>
      <c r="E39" s="113">
        <f>E40+E41</f>
        <v>7309.7</v>
      </c>
      <c r="F39" s="113">
        <f t="shared" ref="F39" si="2">F40+F41</f>
        <v>8026.2</v>
      </c>
    </row>
    <row r="40" spans="1:6" ht="15.75">
      <c r="A40" s="116" t="s">
        <v>381</v>
      </c>
      <c r="B40" s="117">
        <v>5</v>
      </c>
      <c r="C40" s="117">
        <v>1</v>
      </c>
      <c r="D40" s="118">
        <v>3.9</v>
      </c>
      <c r="E40" s="118">
        <v>3.9</v>
      </c>
      <c r="F40" s="118">
        <v>3.9</v>
      </c>
    </row>
    <row r="41" spans="1:6" ht="31.5">
      <c r="A41" s="116" t="s">
        <v>323</v>
      </c>
      <c r="B41" s="117">
        <v>5</v>
      </c>
      <c r="C41" s="117">
        <v>5</v>
      </c>
      <c r="D41" s="118">
        <v>8091.1</v>
      </c>
      <c r="E41" s="118">
        <v>7305.8</v>
      </c>
      <c r="F41" s="118">
        <v>8022.3</v>
      </c>
    </row>
    <row r="42" spans="1:6" s="115" customFormat="1" ht="15.75">
      <c r="A42" s="111" t="s">
        <v>674</v>
      </c>
      <c r="B42" s="112">
        <v>6</v>
      </c>
      <c r="C42" s="112"/>
      <c r="D42" s="113">
        <f>D43</f>
        <v>1047.9000000000001</v>
      </c>
      <c r="E42" s="113">
        <f t="shared" ref="E42" si="3">E43</f>
        <v>1089.8</v>
      </c>
      <c r="F42" s="113">
        <f>F43</f>
        <v>19906.8</v>
      </c>
    </row>
    <row r="43" spans="1:6" ht="31.5">
      <c r="A43" s="116" t="s">
        <v>301</v>
      </c>
      <c r="B43" s="117">
        <v>6</v>
      </c>
      <c r="C43" s="117">
        <v>5</v>
      </c>
      <c r="D43" s="118">
        <v>1047.9000000000001</v>
      </c>
      <c r="E43" s="118">
        <v>1089.8</v>
      </c>
      <c r="F43" s="118">
        <v>19906.8</v>
      </c>
    </row>
    <row r="44" spans="1:6" s="115" customFormat="1" ht="15.75">
      <c r="A44" s="111" t="s">
        <v>656</v>
      </c>
      <c r="B44" s="112">
        <v>7</v>
      </c>
      <c r="C44" s="112"/>
      <c r="D44" s="113">
        <f>SUM(D45:D50)</f>
        <v>1149275.28</v>
      </c>
      <c r="E44" s="113">
        <f>SUM(E45:E50)</f>
        <v>1104849.8</v>
      </c>
      <c r="F44" s="113">
        <f>F45+F46+F47+F48+F49+F50</f>
        <v>1095626</v>
      </c>
    </row>
    <row r="45" spans="1:6" ht="15.75">
      <c r="A45" s="116" t="s">
        <v>134</v>
      </c>
      <c r="B45" s="117">
        <v>7</v>
      </c>
      <c r="C45" s="117">
        <v>1</v>
      </c>
      <c r="D45" s="118">
        <v>279005.15999999997</v>
      </c>
      <c r="E45" s="118">
        <v>263217.90000000002</v>
      </c>
      <c r="F45" s="118">
        <v>261253.6</v>
      </c>
    </row>
    <row r="46" spans="1:6" ht="15.75">
      <c r="A46" s="116" t="s">
        <v>153</v>
      </c>
      <c r="B46" s="117">
        <v>7</v>
      </c>
      <c r="C46" s="117">
        <v>2</v>
      </c>
      <c r="D46" s="118">
        <v>778506.07</v>
      </c>
      <c r="E46" s="118">
        <v>758141.9</v>
      </c>
      <c r="F46" s="118">
        <v>741936.6</v>
      </c>
    </row>
    <row r="47" spans="1:6" ht="15.75">
      <c r="A47" s="116" t="s">
        <v>194</v>
      </c>
      <c r="B47" s="117">
        <v>7</v>
      </c>
      <c r="C47" s="117">
        <v>3</v>
      </c>
      <c r="D47" s="118">
        <v>66890.97</v>
      </c>
      <c r="E47" s="118">
        <v>62509.5</v>
      </c>
      <c r="F47" s="118">
        <v>69601.3</v>
      </c>
    </row>
    <row r="48" spans="1:6" ht="31.5">
      <c r="A48" s="116" t="s">
        <v>139</v>
      </c>
      <c r="B48" s="117">
        <v>7</v>
      </c>
      <c r="C48" s="117">
        <v>5</v>
      </c>
      <c r="D48" s="118">
        <v>412.5</v>
      </c>
      <c r="E48" s="118">
        <v>354</v>
      </c>
      <c r="F48" s="118">
        <v>328</v>
      </c>
    </row>
    <row r="49" spans="1:6" ht="15.75">
      <c r="A49" s="116" t="s">
        <v>508</v>
      </c>
      <c r="B49" s="117">
        <v>7</v>
      </c>
      <c r="C49" s="117">
        <v>7</v>
      </c>
      <c r="D49" s="118">
        <v>250</v>
      </c>
      <c r="E49" s="118">
        <v>250</v>
      </c>
      <c r="F49" s="118">
        <v>250</v>
      </c>
    </row>
    <row r="50" spans="1:6" ht="15.75">
      <c r="A50" s="116" t="s">
        <v>206</v>
      </c>
      <c r="B50" s="117">
        <v>7</v>
      </c>
      <c r="C50" s="117">
        <v>9</v>
      </c>
      <c r="D50" s="118">
        <v>24210.58</v>
      </c>
      <c r="E50" s="118">
        <v>20376.5</v>
      </c>
      <c r="F50" s="118">
        <v>22256.5</v>
      </c>
    </row>
    <row r="51" spans="1:6" s="115" customFormat="1" ht="15.75">
      <c r="A51" s="111" t="s">
        <v>657</v>
      </c>
      <c r="B51" s="112">
        <v>8</v>
      </c>
      <c r="C51" s="112"/>
      <c r="D51" s="113">
        <f>D52+D53</f>
        <v>107974.1</v>
      </c>
      <c r="E51" s="113">
        <f>E52+E53</f>
        <v>105207.2</v>
      </c>
      <c r="F51" s="113">
        <f>F52+F53</f>
        <v>46482.400000000001</v>
      </c>
    </row>
    <row r="52" spans="1:6" ht="15.75">
      <c r="A52" s="116" t="s">
        <v>238</v>
      </c>
      <c r="B52" s="117">
        <v>8</v>
      </c>
      <c r="C52" s="117">
        <v>1</v>
      </c>
      <c r="D52" s="118">
        <v>106029</v>
      </c>
      <c r="E52" s="118">
        <v>103396.7</v>
      </c>
      <c r="F52" s="118">
        <v>44441.9</v>
      </c>
    </row>
    <row r="53" spans="1:6" ht="31.5">
      <c r="A53" s="116" t="s">
        <v>271</v>
      </c>
      <c r="B53" s="117">
        <v>8</v>
      </c>
      <c r="C53" s="117">
        <v>4</v>
      </c>
      <c r="D53" s="118">
        <v>1945.1</v>
      </c>
      <c r="E53" s="118">
        <v>1810.5</v>
      </c>
      <c r="F53" s="118">
        <v>2040.5</v>
      </c>
    </row>
    <row r="54" spans="1:6" s="115" customFormat="1" ht="15.75">
      <c r="A54" s="111" t="s">
        <v>659</v>
      </c>
      <c r="B54" s="112">
        <v>10</v>
      </c>
      <c r="C54" s="112"/>
      <c r="D54" s="113">
        <f>SUM(D55:D58)</f>
        <v>21695.08</v>
      </c>
      <c r="E54" s="113">
        <f>SUM(E55:E58)</f>
        <v>22003.300000000003</v>
      </c>
      <c r="F54" s="113">
        <f>SUM(F55:F58)</f>
        <v>22323.800000000003</v>
      </c>
    </row>
    <row r="55" spans="1:6" ht="15.75">
      <c r="A55" s="116" t="s">
        <v>421</v>
      </c>
      <c r="B55" s="117">
        <v>10</v>
      </c>
      <c r="C55" s="117">
        <v>1</v>
      </c>
      <c r="D55" s="118">
        <v>7729.48</v>
      </c>
      <c r="E55" s="118">
        <v>8038.7</v>
      </c>
      <c r="F55" s="118">
        <v>8360.2000000000007</v>
      </c>
    </row>
    <row r="56" spans="1:6" ht="15.75">
      <c r="A56" s="116" t="s">
        <v>540</v>
      </c>
      <c r="B56" s="117">
        <v>10</v>
      </c>
      <c r="C56" s="117">
        <v>3</v>
      </c>
      <c r="D56" s="118">
        <v>528</v>
      </c>
      <c r="E56" s="118">
        <v>527</v>
      </c>
      <c r="F56" s="118">
        <v>526</v>
      </c>
    </row>
    <row r="57" spans="1:6" ht="15.75">
      <c r="A57" s="116" t="s">
        <v>173</v>
      </c>
      <c r="B57" s="117">
        <v>10</v>
      </c>
      <c r="C57" s="117">
        <v>4</v>
      </c>
      <c r="D57" s="118">
        <v>13237.6</v>
      </c>
      <c r="E57" s="118">
        <v>13237.6</v>
      </c>
      <c r="F57" s="118">
        <v>13237.6</v>
      </c>
    </row>
    <row r="58" spans="1:6" ht="31.5">
      <c r="A58" s="116" t="s">
        <v>585</v>
      </c>
      <c r="B58" s="117">
        <v>10</v>
      </c>
      <c r="C58" s="117">
        <v>6</v>
      </c>
      <c r="D58" s="118">
        <v>200</v>
      </c>
      <c r="E58" s="118">
        <v>200</v>
      </c>
      <c r="F58" s="118">
        <v>200</v>
      </c>
    </row>
    <row r="59" spans="1:6" s="115" customFormat="1" ht="15.75">
      <c r="A59" s="111" t="s">
        <v>671</v>
      </c>
      <c r="B59" s="112">
        <v>11</v>
      </c>
      <c r="C59" s="112"/>
      <c r="D59" s="113">
        <f>D60</f>
        <v>8222.69</v>
      </c>
      <c r="E59" s="113">
        <f t="shared" ref="E59" si="4">E60</f>
        <v>7919.5</v>
      </c>
      <c r="F59" s="113">
        <f>F60</f>
        <v>600</v>
      </c>
    </row>
    <row r="60" spans="1:6" ht="15.75">
      <c r="A60" s="116" t="s">
        <v>517</v>
      </c>
      <c r="B60" s="117">
        <v>11</v>
      </c>
      <c r="C60" s="117">
        <v>1</v>
      </c>
      <c r="D60" s="118">
        <v>8222.69</v>
      </c>
      <c r="E60" s="118">
        <v>7919.5</v>
      </c>
      <c r="F60" s="118">
        <v>600</v>
      </c>
    </row>
    <row r="61" spans="1:6" s="115" customFormat="1" ht="15.75">
      <c r="A61" s="111" t="s">
        <v>667</v>
      </c>
      <c r="B61" s="112">
        <v>12</v>
      </c>
      <c r="C61" s="112"/>
      <c r="D61" s="113">
        <f>D62</f>
        <v>3750</v>
      </c>
      <c r="E61" s="113">
        <f t="shared" ref="E61" si="5">E62</f>
        <v>3750</v>
      </c>
      <c r="F61" s="113">
        <f>F62</f>
        <v>3750</v>
      </c>
    </row>
    <row r="62" spans="1:6" ht="15.75">
      <c r="A62" s="116" t="s">
        <v>397</v>
      </c>
      <c r="B62" s="117">
        <v>12</v>
      </c>
      <c r="C62" s="117">
        <v>2</v>
      </c>
      <c r="D62" s="118">
        <v>3750</v>
      </c>
      <c r="E62" s="118">
        <v>3750</v>
      </c>
      <c r="F62" s="118">
        <v>3750</v>
      </c>
    </row>
    <row r="63" spans="1:6" s="115" customFormat="1" ht="31.5">
      <c r="A63" s="111" t="s">
        <v>662</v>
      </c>
      <c r="B63" s="112">
        <v>13</v>
      </c>
      <c r="C63" s="112"/>
      <c r="D63" s="113">
        <f>D64</f>
        <v>0</v>
      </c>
      <c r="E63" s="113">
        <f>E64</f>
        <v>172.1</v>
      </c>
      <c r="F63" s="113">
        <f>F64</f>
        <v>367.8</v>
      </c>
    </row>
    <row r="64" spans="1:6" ht="31.5">
      <c r="A64" s="116" t="s">
        <v>351</v>
      </c>
      <c r="B64" s="117">
        <v>13</v>
      </c>
      <c r="C64" s="117">
        <v>1</v>
      </c>
      <c r="D64" s="118">
        <v>0</v>
      </c>
      <c r="E64" s="118">
        <v>172.1</v>
      </c>
      <c r="F64" s="118">
        <v>367.8</v>
      </c>
    </row>
    <row r="65" spans="1:6" s="115" customFormat="1" ht="63">
      <c r="A65" s="111" t="s">
        <v>663</v>
      </c>
      <c r="B65" s="112">
        <v>14</v>
      </c>
      <c r="C65" s="112"/>
      <c r="D65" s="113">
        <f>D66+D67</f>
        <v>150971.29999999999</v>
      </c>
      <c r="E65" s="113">
        <f>E66+E67</f>
        <v>125701.2</v>
      </c>
      <c r="F65" s="113">
        <f>F66+F67</f>
        <v>126979.5</v>
      </c>
    </row>
    <row r="66" spans="1:6" ht="47.25">
      <c r="A66" s="116" t="s">
        <v>360</v>
      </c>
      <c r="B66" s="117">
        <v>14</v>
      </c>
      <c r="C66" s="117">
        <v>1</v>
      </c>
      <c r="D66" s="118">
        <v>141971.29999999999</v>
      </c>
      <c r="E66" s="118">
        <v>116701.2</v>
      </c>
      <c r="F66" s="118">
        <v>117979.5</v>
      </c>
    </row>
    <row r="67" spans="1:6" ht="31.5">
      <c r="A67" s="116" t="s">
        <v>363</v>
      </c>
      <c r="B67" s="117">
        <v>14</v>
      </c>
      <c r="C67" s="117">
        <v>3</v>
      </c>
      <c r="D67" s="118">
        <v>9000</v>
      </c>
      <c r="E67" s="118">
        <v>9000</v>
      </c>
      <c r="F67" s="118">
        <v>9000</v>
      </c>
    </row>
    <row r="68" spans="1:6" s="115" customFormat="1" ht="15.75">
      <c r="A68" s="173" t="s">
        <v>650</v>
      </c>
      <c r="B68" s="174"/>
      <c r="C68" s="175"/>
      <c r="D68" s="113">
        <f>D22+D31+D33+D35+D39+D44+D51+D54+D59+D61+D65+D42</f>
        <v>1648560.84</v>
      </c>
      <c r="E68" s="113">
        <f>E22+E31+E33+E35+E39+E44+E51+E54+E59+E61+E65+E42+E63</f>
        <v>1600539.5</v>
      </c>
      <c r="F68" s="113">
        <f>F22+F31+F33+F35+F39+F44+F51+F54+F59+F61+F65+F42+F63</f>
        <v>1547005.1</v>
      </c>
    </row>
    <row r="70" spans="1:6" ht="15.75">
      <c r="A70" s="119" t="s">
        <v>678</v>
      </c>
      <c r="B70" s="105"/>
      <c r="C70" s="120"/>
      <c r="D70" s="107"/>
      <c r="E70" s="168" t="s">
        <v>0</v>
      </c>
      <c r="F70" s="168"/>
    </row>
  </sheetData>
  <mergeCells count="6">
    <mergeCell ref="E70:F70"/>
    <mergeCell ref="A16:F16"/>
    <mergeCell ref="A19:A20"/>
    <mergeCell ref="B19:C19"/>
    <mergeCell ref="D19:F19"/>
    <mergeCell ref="A68:C68"/>
  </mergeCells>
  <pageMargins left="0.78740157480314965" right="0.39370078740157483" top="0.78740157480314965" bottom="0.78740157480314965" header="0.31496062992125984" footer="0.31496062992125984"/>
  <pageSetup paperSize="9" scale="85" orientation="portrait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H26" sqref="H26"/>
    </sheetView>
  </sheetViews>
  <sheetFormatPr defaultRowHeight="14.45" customHeight="1"/>
  <cols>
    <col min="1" max="1" width="63.5703125" style="1" customWidth="1"/>
    <col min="2" max="2" width="28.28515625" style="1" customWidth="1"/>
    <col min="3" max="3" width="14.28515625" style="1" customWidth="1"/>
    <col min="4" max="4" width="13.85546875" style="1" customWidth="1"/>
    <col min="5" max="5" width="14.140625" style="1" customWidth="1"/>
    <col min="6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1" spans="1:10" s="102" customFormat="1" ht="12.75">
      <c r="B1" s="121"/>
      <c r="C1" s="121"/>
    </row>
    <row r="2" spans="1:10" s="102" customFormat="1" ht="12.75">
      <c r="B2" s="121"/>
      <c r="C2" s="121"/>
    </row>
    <row r="3" spans="1:10" s="102" customFormat="1" ht="12.75">
      <c r="B3" s="121"/>
      <c r="C3" s="121"/>
    </row>
    <row r="4" spans="1:10" s="102" customFormat="1" ht="12.75">
      <c r="B4" s="121"/>
      <c r="C4" s="121"/>
    </row>
    <row r="5" spans="1:10" s="102" customFormat="1" ht="12.75">
      <c r="B5" s="121"/>
      <c r="C5" s="121"/>
    </row>
    <row r="6" spans="1:10" s="102" customFormat="1" ht="12.75">
      <c r="A6" s="100"/>
      <c r="B6" s="101"/>
      <c r="C6" s="101"/>
      <c r="D6" s="100"/>
      <c r="E6" s="100"/>
      <c r="F6" s="100"/>
      <c r="G6" s="100"/>
      <c r="H6" s="100"/>
      <c r="I6" s="100"/>
      <c r="J6" s="100"/>
    </row>
    <row r="7" spans="1:10" s="102" customFormat="1" ht="12.75">
      <c r="A7" s="100"/>
      <c r="B7" s="101"/>
      <c r="C7" s="101"/>
      <c r="D7" s="100"/>
      <c r="E7" s="100"/>
      <c r="F7" s="100"/>
      <c r="G7" s="100"/>
      <c r="H7" s="100"/>
      <c r="I7" s="100"/>
      <c r="J7" s="100"/>
    </row>
    <row r="8" spans="1:10" s="102" customFormat="1" ht="12.75">
      <c r="A8" s="100"/>
      <c r="B8" s="101"/>
      <c r="C8" s="101"/>
      <c r="D8" s="100"/>
      <c r="E8" s="100"/>
      <c r="F8" s="100"/>
      <c r="G8" s="100"/>
      <c r="H8" s="100"/>
      <c r="I8" s="100"/>
      <c r="J8" s="100"/>
    </row>
    <row r="9" spans="1:10" s="102" customFormat="1" ht="12.75">
      <c r="A9" s="100"/>
      <c r="B9" s="101"/>
      <c r="C9" s="101"/>
      <c r="D9" s="100"/>
      <c r="E9" s="100"/>
      <c r="F9" s="100"/>
      <c r="G9" s="100"/>
      <c r="H9" s="100"/>
      <c r="I9" s="100"/>
      <c r="J9" s="100"/>
    </row>
    <row r="10" spans="1:10" s="102" customFormat="1" ht="12.75">
      <c r="A10" s="100"/>
      <c r="B10" s="101"/>
      <c r="C10" s="101"/>
      <c r="D10" s="100"/>
      <c r="E10" s="100"/>
      <c r="F10" s="100"/>
      <c r="G10" s="100"/>
      <c r="H10" s="100"/>
      <c r="I10" s="100"/>
      <c r="J10" s="100"/>
    </row>
    <row r="11" spans="1:10" s="102" customFormat="1" ht="12.75">
      <c r="A11" s="100"/>
      <c r="B11" s="101"/>
      <c r="C11" s="101"/>
      <c r="D11" s="100"/>
      <c r="E11" s="100"/>
      <c r="F11" s="100"/>
      <c r="G11" s="100"/>
      <c r="H11" s="100"/>
      <c r="I11" s="100"/>
      <c r="J11" s="100"/>
    </row>
    <row r="12" spans="1:10" s="102" customFormat="1" ht="12.75">
      <c r="A12" s="100"/>
      <c r="B12" s="101"/>
      <c r="C12" s="101"/>
      <c r="D12" s="100"/>
      <c r="E12" s="100"/>
      <c r="F12" s="100"/>
      <c r="G12" s="100"/>
      <c r="H12" s="100"/>
      <c r="I12" s="100"/>
      <c r="J12" s="100"/>
    </row>
    <row r="13" spans="1:10" s="102" customFormat="1" ht="12.75">
      <c r="A13" s="100"/>
      <c r="B13" s="101"/>
      <c r="C13" s="101"/>
      <c r="D13" s="100"/>
      <c r="E13" s="100"/>
      <c r="F13" s="100"/>
      <c r="G13" s="100"/>
      <c r="H13" s="100"/>
      <c r="I13" s="100"/>
      <c r="J13" s="100"/>
    </row>
    <row r="14" spans="1:10" ht="14.45" customHeight="1">
      <c r="B14" s="123"/>
      <c r="C14" s="2"/>
      <c r="D14" s="124"/>
    </row>
    <row r="16" spans="1:10" ht="39" customHeight="1">
      <c r="A16" s="176" t="s">
        <v>679</v>
      </c>
      <c r="B16" s="176"/>
      <c r="C16" s="176"/>
      <c r="D16" s="176"/>
      <c r="E16" s="176"/>
    </row>
    <row r="17" spans="1:5" ht="14.45" customHeight="1">
      <c r="B17" s="177"/>
      <c r="C17" s="177"/>
      <c r="D17" s="177" t="s">
        <v>680</v>
      </c>
      <c r="E17" s="177"/>
    </row>
    <row r="18" spans="1:5" ht="14.45" customHeight="1">
      <c r="A18" s="125" t="s">
        <v>1</v>
      </c>
      <c r="B18" s="125" t="s">
        <v>115</v>
      </c>
      <c r="C18" s="125">
        <v>2023</v>
      </c>
      <c r="D18" s="125">
        <v>2024</v>
      </c>
      <c r="E18" s="125">
        <v>2025</v>
      </c>
    </row>
    <row r="19" spans="1:5" ht="14.45" customHeight="1">
      <c r="A19" s="126" t="s">
        <v>681</v>
      </c>
      <c r="B19" s="127" t="s">
        <v>682</v>
      </c>
      <c r="C19" s="128">
        <f>C20+C25+C30+C39</f>
        <v>13112.429770000001</v>
      </c>
      <c r="D19" s="128">
        <f>D20+D25+D30+D39</f>
        <v>14875.607399999999</v>
      </c>
      <c r="E19" s="128">
        <f>E20+E25+E30+E39</f>
        <v>15696.649399999998</v>
      </c>
    </row>
    <row r="20" spans="1:5" ht="14.45" customHeight="1">
      <c r="A20" s="126" t="s">
        <v>683</v>
      </c>
      <c r="B20" s="127" t="s">
        <v>684</v>
      </c>
      <c r="C20" s="128">
        <f>C21+C23</f>
        <v>13112.429770000001</v>
      </c>
      <c r="D20" s="128">
        <f>D21+D23</f>
        <v>14875.607399999999</v>
      </c>
      <c r="E20" s="128">
        <f>E21+E23</f>
        <v>15696.649399999998</v>
      </c>
    </row>
    <row r="21" spans="1:5" ht="29.45" customHeight="1">
      <c r="A21" s="129" t="s">
        <v>685</v>
      </c>
      <c r="B21" s="130" t="s">
        <v>686</v>
      </c>
      <c r="C21" s="131">
        <f>C22</f>
        <v>13112.429770000001</v>
      </c>
      <c r="D21" s="131">
        <f>D22</f>
        <v>27988.03717</v>
      </c>
      <c r="E21" s="131">
        <f>E22</f>
        <v>43684.686569999998</v>
      </c>
    </row>
    <row r="22" spans="1:5" ht="35.450000000000003" customHeight="1">
      <c r="A22" s="129" t="s">
        <v>687</v>
      </c>
      <c r="B22" s="130" t="s">
        <v>688</v>
      </c>
      <c r="C22" s="131">
        <v>13112.429770000001</v>
      </c>
      <c r="D22" s="131">
        <v>27988.03717</v>
      </c>
      <c r="E22" s="131">
        <v>43684.686569999998</v>
      </c>
    </row>
    <row r="23" spans="1:5" ht="30.6" customHeight="1">
      <c r="A23" s="129" t="s">
        <v>689</v>
      </c>
      <c r="B23" s="130" t="s">
        <v>690</v>
      </c>
      <c r="C23" s="131">
        <f>C24</f>
        <v>0</v>
      </c>
      <c r="D23" s="131">
        <f>D24</f>
        <v>-13112.429770000001</v>
      </c>
      <c r="E23" s="131">
        <f>E24</f>
        <v>-27988.03717</v>
      </c>
    </row>
    <row r="24" spans="1:5" ht="31.9" customHeight="1">
      <c r="A24" s="129" t="s">
        <v>691</v>
      </c>
      <c r="B24" s="130" t="s">
        <v>692</v>
      </c>
      <c r="C24" s="131">
        <v>0</v>
      </c>
      <c r="D24" s="131">
        <v>-13112.429770000001</v>
      </c>
      <c r="E24" s="131">
        <v>-27988.03717</v>
      </c>
    </row>
    <row r="25" spans="1:5" ht="35.450000000000003" customHeight="1">
      <c r="A25" s="126" t="s">
        <v>693</v>
      </c>
      <c r="B25" s="127" t="s">
        <v>694</v>
      </c>
      <c r="C25" s="128">
        <f>C26+C28</f>
        <v>0</v>
      </c>
      <c r="D25" s="128">
        <f>D26+D28</f>
        <v>0</v>
      </c>
      <c r="E25" s="128">
        <f>E26+E28</f>
        <v>0</v>
      </c>
    </row>
    <row r="26" spans="1:5" ht="35.450000000000003" customHeight="1">
      <c r="A26" s="129" t="s">
        <v>695</v>
      </c>
      <c r="B26" s="132" t="s">
        <v>696</v>
      </c>
      <c r="C26" s="131">
        <f>C27</f>
        <v>0</v>
      </c>
      <c r="D26" s="131">
        <f>D27</f>
        <v>0</v>
      </c>
      <c r="E26" s="131">
        <f>E27</f>
        <v>0</v>
      </c>
    </row>
    <row r="27" spans="1:5" ht="47.25" customHeight="1">
      <c r="A27" s="129" t="s">
        <v>697</v>
      </c>
      <c r="B27" s="132" t="s">
        <v>698</v>
      </c>
      <c r="C27" s="131">
        <v>0</v>
      </c>
      <c r="D27" s="131">
        <v>0</v>
      </c>
      <c r="E27" s="131">
        <v>0</v>
      </c>
    </row>
    <row r="28" spans="1:5" ht="45.6" customHeight="1">
      <c r="A28" s="129" t="s">
        <v>699</v>
      </c>
      <c r="B28" s="130" t="s">
        <v>700</v>
      </c>
      <c r="C28" s="133">
        <f>C29</f>
        <v>0</v>
      </c>
      <c r="D28" s="133">
        <f>D29</f>
        <v>0</v>
      </c>
      <c r="E28" s="133">
        <f>E29</f>
        <v>0</v>
      </c>
    </row>
    <row r="29" spans="1:5" ht="44.25" customHeight="1">
      <c r="A29" s="129" t="s">
        <v>701</v>
      </c>
      <c r="B29" s="130" t="s">
        <v>702</v>
      </c>
      <c r="C29" s="133">
        <v>0</v>
      </c>
      <c r="D29" s="133">
        <v>0</v>
      </c>
      <c r="E29" s="133">
        <v>0</v>
      </c>
    </row>
    <row r="30" spans="1:5" ht="20.25" customHeight="1">
      <c r="A30" s="126" t="s">
        <v>703</v>
      </c>
      <c r="B30" s="127" t="s">
        <v>704</v>
      </c>
      <c r="C30" s="134">
        <f>C31+C35</f>
        <v>0</v>
      </c>
      <c r="D30" s="134">
        <f>D31+D35</f>
        <v>0</v>
      </c>
      <c r="E30" s="134">
        <f>E31+E35</f>
        <v>0</v>
      </c>
    </row>
    <row r="31" spans="1:5" ht="24" customHeight="1">
      <c r="A31" s="135" t="s">
        <v>705</v>
      </c>
      <c r="B31" s="130" t="s">
        <v>706</v>
      </c>
      <c r="C31" s="133">
        <f t="shared" ref="C31:D33" si="0">C32</f>
        <v>-1648560.8104000001</v>
      </c>
      <c r="D31" s="133">
        <f t="shared" si="0"/>
        <v>-1622720.7197699999</v>
      </c>
      <c r="E31" s="136">
        <f>E32</f>
        <v>-1594068.9371699998</v>
      </c>
    </row>
    <row r="32" spans="1:5" ht="28.9" customHeight="1">
      <c r="A32" s="135" t="s">
        <v>707</v>
      </c>
      <c r="B32" s="130" t="s">
        <v>708</v>
      </c>
      <c r="C32" s="131">
        <f t="shared" si="0"/>
        <v>-1648560.8104000001</v>
      </c>
      <c r="D32" s="131">
        <f t="shared" si="0"/>
        <v>-1622720.7197699999</v>
      </c>
      <c r="E32" s="136">
        <f>E33</f>
        <v>-1594068.9371699998</v>
      </c>
    </row>
    <row r="33" spans="1:5" ht="22.15" customHeight="1">
      <c r="A33" s="135" t="s">
        <v>709</v>
      </c>
      <c r="B33" s="130" t="s">
        <v>710</v>
      </c>
      <c r="C33" s="131">
        <f t="shared" si="0"/>
        <v>-1648560.8104000001</v>
      </c>
      <c r="D33" s="131">
        <f t="shared" si="0"/>
        <v>-1622720.7197699999</v>
      </c>
      <c r="E33" s="136">
        <f>E34</f>
        <v>-1594068.9371699998</v>
      </c>
    </row>
    <row r="34" spans="1:5" ht="32.450000000000003" customHeight="1">
      <c r="A34" s="129" t="s">
        <v>711</v>
      </c>
      <c r="B34" s="130" t="s">
        <v>712</v>
      </c>
      <c r="C34" s="131">
        <f>-1635448.38063-13112.42977</f>
        <v>-1648560.8104000001</v>
      </c>
      <c r="D34" s="131">
        <f>-1594732.6826-27988.03717</f>
        <v>-1622720.7197699999</v>
      </c>
      <c r="E34" s="136">
        <f>-1550384.2506-43684.68657</f>
        <v>-1594068.9371699998</v>
      </c>
    </row>
    <row r="35" spans="1:5" ht="31.9" customHeight="1">
      <c r="A35" s="135" t="s">
        <v>713</v>
      </c>
      <c r="B35" s="130" t="s">
        <v>714</v>
      </c>
      <c r="C35" s="131">
        <f t="shared" ref="C35:E37" si="1">C36</f>
        <v>1648560.8104000001</v>
      </c>
      <c r="D35" s="131">
        <f t="shared" si="1"/>
        <v>1622720.7197700001</v>
      </c>
      <c r="E35" s="131">
        <f t="shared" si="1"/>
        <v>1594068.9371699998</v>
      </c>
    </row>
    <row r="36" spans="1:5" ht="30.6" customHeight="1">
      <c r="A36" s="135" t="s">
        <v>715</v>
      </c>
      <c r="B36" s="130" t="s">
        <v>716</v>
      </c>
      <c r="C36" s="131">
        <f t="shared" si="1"/>
        <v>1648560.8104000001</v>
      </c>
      <c r="D36" s="131">
        <f t="shared" si="1"/>
        <v>1622720.7197700001</v>
      </c>
      <c r="E36" s="131">
        <f t="shared" si="1"/>
        <v>1594068.9371699998</v>
      </c>
    </row>
    <row r="37" spans="1:5" ht="37.9" customHeight="1">
      <c r="A37" s="135" t="s">
        <v>717</v>
      </c>
      <c r="B37" s="130" t="s">
        <v>718</v>
      </c>
      <c r="C37" s="131">
        <f t="shared" si="1"/>
        <v>1648560.8104000001</v>
      </c>
      <c r="D37" s="131">
        <f t="shared" si="1"/>
        <v>1622720.7197700001</v>
      </c>
      <c r="E37" s="131">
        <f t="shared" si="1"/>
        <v>1594068.9371699998</v>
      </c>
    </row>
    <row r="38" spans="1:5" ht="27.6" customHeight="1">
      <c r="A38" s="129" t="s">
        <v>719</v>
      </c>
      <c r="B38" s="130" t="s">
        <v>720</v>
      </c>
      <c r="C38" s="131">
        <v>1648560.8104000001</v>
      </c>
      <c r="D38" s="131">
        <f>1609608.29+13112.42977</f>
        <v>1622720.7197700001</v>
      </c>
      <c r="E38" s="136">
        <f>1566080.9+27988.03717</f>
        <v>1594068.9371699998</v>
      </c>
    </row>
    <row r="39" spans="1:5" ht="33.75" customHeight="1">
      <c r="A39" s="126" t="s">
        <v>721</v>
      </c>
      <c r="B39" s="137" t="s">
        <v>722</v>
      </c>
      <c r="C39" s="138">
        <v>0</v>
      </c>
      <c r="D39" s="138">
        <v>0</v>
      </c>
      <c r="E39" s="138">
        <v>0</v>
      </c>
    </row>
    <row r="40" spans="1:5" ht="30" customHeight="1">
      <c r="A40" s="126" t="s">
        <v>723</v>
      </c>
      <c r="B40" s="137" t="s">
        <v>724</v>
      </c>
      <c r="C40" s="138">
        <f>C44</f>
        <v>0</v>
      </c>
      <c r="D40" s="138">
        <f>D44</f>
        <v>0</v>
      </c>
      <c r="E40" s="138">
        <f>E44</f>
        <v>0</v>
      </c>
    </row>
    <row r="41" spans="1:5" ht="30.6" customHeight="1">
      <c r="A41" s="139" t="s">
        <v>723</v>
      </c>
      <c r="B41" s="137" t="s">
        <v>725</v>
      </c>
      <c r="C41" s="138">
        <v>0</v>
      </c>
      <c r="D41" s="138">
        <v>0</v>
      </c>
      <c r="E41" s="138">
        <v>0</v>
      </c>
    </row>
    <row r="42" spans="1:5" ht="28.9" customHeight="1">
      <c r="A42" s="139" t="s">
        <v>726</v>
      </c>
      <c r="B42" s="137" t="s">
        <v>727</v>
      </c>
      <c r="C42" s="138">
        <v>0</v>
      </c>
      <c r="D42" s="138">
        <v>0</v>
      </c>
      <c r="E42" s="138">
        <v>0</v>
      </c>
    </row>
    <row r="43" spans="1:5" ht="45" customHeight="1">
      <c r="A43" s="129" t="s">
        <v>728</v>
      </c>
      <c r="B43" s="137" t="s">
        <v>729</v>
      </c>
      <c r="C43" s="138">
        <v>0</v>
      </c>
      <c r="D43" s="138">
        <v>0</v>
      </c>
      <c r="E43" s="138">
        <v>0</v>
      </c>
    </row>
    <row r="44" spans="1:5" ht="38.25" customHeight="1">
      <c r="A44" s="135" t="s">
        <v>730</v>
      </c>
      <c r="B44" s="137" t="s">
        <v>731</v>
      </c>
      <c r="C44" s="138">
        <f t="shared" ref="C44:E45" si="2">C45</f>
        <v>0</v>
      </c>
      <c r="D44" s="138">
        <f t="shared" si="2"/>
        <v>0</v>
      </c>
      <c r="E44" s="138">
        <f t="shared" si="2"/>
        <v>0</v>
      </c>
    </row>
    <row r="45" spans="1:5" ht="47.25" customHeight="1">
      <c r="A45" s="135" t="s">
        <v>732</v>
      </c>
      <c r="B45" s="137" t="s">
        <v>733</v>
      </c>
      <c r="C45" s="138">
        <f t="shared" si="2"/>
        <v>0</v>
      </c>
      <c r="D45" s="138">
        <f t="shared" si="2"/>
        <v>0</v>
      </c>
      <c r="E45" s="138">
        <f t="shared" si="2"/>
        <v>0</v>
      </c>
    </row>
    <row r="46" spans="1:5" ht="46.5" customHeight="1">
      <c r="A46" s="129" t="s">
        <v>734</v>
      </c>
      <c r="B46" s="137" t="s">
        <v>735</v>
      </c>
      <c r="C46" s="138">
        <v>0</v>
      </c>
      <c r="D46" s="138">
        <v>0</v>
      </c>
      <c r="E46" s="138">
        <v>0</v>
      </c>
    </row>
    <row r="47" spans="1:5" ht="14.45" customHeight="1">
      <c r="A47" s="140"/>
      <c r="B47" s="140"/>
      <c r="C47" s="140"/>
      <c r="D47" s="140"/>
      <c r="E47" s="140"/>
    </row>
    <row r="48" spans="1:5" ht="14.45" customHeight="1">
      <c r="A48" s="141" t="s">
        <v>2</v>
      </c>
      <c r="B48" s="140"/>
      <c r="C48" s="142"/>
      <c r="D48" s="142"/>
      <c r="E48" s="142" t="s">
        <v>736</v>
      </c>
    </row>
    <row r="49" spans="3:3" ht="14.45" customHeight="1">
      <c r="C49" s="143"/>
    </row>
  </sheetData>
  <mergeCells count="3">
    <mergeCell ref="A16:E16"/>
    <mergeCell ref="B17:C17"/>
    <mergeCell ref="D17:E17"/>
  </mergeCells>
  <pageMargins left="0.78740157480314965" right="0.39370078740157483" top="0.78740157480314965" bottom="0.78740157480314965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прил1</vt:lpstr>
      <vt:lpstr>прил2</vt:lpstr>
      <vt:lpstr>прил3</vt:lpstr>
      <vt:lpstr>прил4</vt:lpstr>
      <vt:lpstr>прил 5</vt:lpstr>
      <vt:lpstr>прил2!Заголовки_для_печати</vt:lpstr>
      <vt:lpstr>прил3!Заголовки_для_печати</vt:lpstr>
      <vt:lpstr>прил4!Заголовки_для_печати</vt:lpstr>
      <vt:lpstr>прил1!Область_печати</vt:lpstr>
      <vt:lpstr>прил2!Область_печати</vt:lpstr>
      <vt:lpstr>прил3!Область_печати</vt:lpstr>
      <vt:lpstr>прил4!Область_печати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Гайдук</cp:lastModifiedBy>
  <cp:lastPrinted>2023-02-09T01:27:35Z</cp:lastPrinted>
  <dcterms:created xsi:type="dcterms:W3CDTF">2017-12-07T02:26:29Z</dcterms:created>
  <dcterms:modified xsi:type="dcterms:W3CDTF">2023-04-18T07:04:23Z</dcterms:modified>
</cp:coreProperties>
</file>